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8" firstSheet="2" activeTab="2"/>
  </bookViews>
  <sheets>
    <sheet name="NQSIYTRTTNPF" sheetId="1" state="hidden" r:id="rId1"/>
    <sheet name="资产负债表(旧)" sheetId="2" state="hidden" r:id="rId2"/>
    <sheet name="房产租赁权 (东校区) (2)" sheetId="3" r:id="rId3"/>
    <sheet name="00000000" sheetId="4" state="hidden" r:id="rId4"/>
  </sheets>
  <externalReferences>
    <externalReference r:id="rId7"/>
    <externalReference r:id="rId8"/>
    <externalReference r:id="rId9"/>
    <externalReference r:id="rId10"/>
    <externalReference r:id="rId11"/>
    <externalReference r:id="rId12"/>
    <externalReference r:id="rId13"/>
  </externalReferences>
  <definedNames>
    <definedName name="a">#REF!</definedName>
    <definedName name="aa">#REF!</definedName>
    <definedName name="cost">#REF!</definedName>
    <definedName name="eve">'[4]XL4Poppy'!$C$39</definedName>
    <definedName name="PRCGAAP">#REF!</definedName>
    <definedName name="PRCGAAP2">#REF!</definedName>
    <definedName name="Print_Area_MI">#REF!</definedName>
    <definedName name="_xlnm.Print_Titles" localSheetId="2">'房产租赁权 (东校区) (2)'!$1:$3</definedName>
    <definedName name="Work_Program_By_Area_List">#REF!</definedName>
    <definedName name="机器设备1">#REF!</definedName>
    <definedName name="机器设备2" hidden="1">#REF!</definedName>
    <definedName name="年初短期投资">#REF!</definedName>
    <definedName name="年初货币资金">#REF!</definedName>
    <definedName name="年初应收票据">#REF!</definedName>
    <definedName name="전">#REF!</definedName>
    <definedName name="주택사업본부">#REF!</definedName>
    <definedName name="철구사업본부">#REF!</definedName>
  </definedNames>
  <calcPr fullCalcOnLoad="1" fullPrecision="0"/>
</workbook>
</file>

<file path=xl/sharedStrings.xml><?xml version="1.0" encoding="utf-8"?>
<sst xmlns="http://schemas.openxmlformats.org/spreadsheetml/2006/main" count="812" uniqueCount="245">
  <si>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</si>
  <si>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</si>
  <si>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</si>
  <si>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</si>
  <si>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</si>
  <si>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</si>
  <si>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</si>
  <si>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</si>
  <si>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</si>
  <si>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</si>
  <si>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</si>
  <si>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</si>
  <si>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</si>
  <si>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</si>
  <si>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</si>
  <si>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</si>
  <si>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</si>
  <si>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</si>
  <si>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</si>
  <si>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</si>
  <si>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</si>
  <si>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</si>
  <si>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</si>
  <si>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</si>
  <si>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</si>
  <si>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</si>
  <si>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</si>
  <si>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</si>
  <si>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</si>
  <si>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</si>
  <si>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</si>
  <si>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</si>
  <si>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</si>
  <si>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</si>
  <si>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</si>
  <si>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</si>
  <si>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</si>
  <si>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</si>
  <si>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</si>
  <si>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</si>
  <si>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</si>
  <si>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</si>
  <si>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</si>
  <si>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</si>
  <si>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</si>
  <si>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</si>
  <si>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</si>
  <si>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</si>
  <si>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</si>
  <si>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</si>
  <si>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</si>
  <si>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</si>
  <si>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</si>
  <si>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</si>
  <si>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</si>
  <si>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</si>
  <si>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</si>
  <si>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</si>
  <si>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</si>
  <si>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</si>
  <si>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</si>
  <si>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</si>
  <si>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</si>
  <si>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</si>
  <si>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</si>
  <si>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</si>
  <si>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</si>
  <si>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</si>
  <si>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</si>
  <si>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</si>
  <si>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</si>
  <si>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</si>
  <si>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</si>
  <si>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</si>
  <si>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</si>
  <si>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</si>
  <si>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</si>
  <si>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</si>
  <si>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</si>
  <si>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</si>
  <si>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</si>
  <si>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</si>
  <si>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</si>
  <si>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</si>
  <si>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</si>
  <si>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</si>
  <si>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t>湖州师范学院资产经营有限公司2024年第1期房产租赁权拍卖清单</t>
  </si>
  <si>
    <t>标段一：有条件拍租：通信基站机房。(竞买人报名条件：中国移动通信集团浙江有限公司湖州分公司/中国电信股份有限公司湖州分公司）</t>
  </si>
  <si>
    <t>不动产权证号</t>
  </si>
  <si>
    <t>位置</t>
  </si>
  <si>
    <t>计量单位</t>
  </si>
  <si>
    <t>出租面积</t>
  </si>
  <si>
    <t>设定用途</t>
  </si>
  <si>
    <t>出租期限</t>
  </si>
  <si>
    <t>出租方式</t>
  </si>
  <si>
    <t>经营服务范围</t>
  </si>
  <si>
    <t>年物业服务费</t>
  </si>
  <si>
    <t>年租金底价</t>
  </si>
  <si>
    <t>湖(2019)湖州市不动产权第0085428号;湖(2020)湖州市不动产权第0068124号;湖(2020)湖州市不动产权第0068125号</t>
  </si>
  <si>
    <t>东校区学生宿舍22/23/24/25西/25东/26西/26东/27/28西/28东/29西/29东/30/31/体育场楼/27车库/生科院屋面/经管学院三楼电梯口右边低压配电间/东校区食堂云锦餐厅屋面；中校区学生宿舍15/16/17/18/19/20/21/13号教学楼车库/大学生活动中心架空层；西校区学生宿舍1/2/3/4/5/6/7/8/9/10/11/12/13/14/4幢7号；合计43处</t>
  </si>
  <si>
    <r>
      <t>m</t>
    </r>
    <r>
      <rPr>
        <vertAlign val="superscript"/>
        <sz val="8"/>
        <color indexed="8"/>
        <rFont val="仿宋"/>
        <family val="3"/>
      </rPr>
      <t>2</t>
    </r>
  </si>
  <si>
    <t>基站机房</t>
  </si>
  <si>
    <t>20240101-20261231</t>
  </si>
  <si>
    <t>有条件拍租：通信基站机房</t>
  </si>
  <si>
    <t>仅限于校园通信基站机房使用。</t>
  </si>
  <si>
    <t>湖(2020)湖州市不动产权第0068124号</t>
  </si>
  <si>
    <t>西校区4幢教学楼301室</t>
  </si>
  <si>
    <t>标段二：有条件拍租：通信运营商营业厅。(竞买人报名条件：中国移动通信集团浙江有限公司湖州分公司/中国电信股份有限公司湖州分公司/中国联合网络通信有限公司湖州市分公司）</t>
  </si>
  <si>
    <t>湖(2019)湖州市不动产权第0085428号</t>
  </si>
  <si>
    <t>东校区24幢1-2号</t>
  </si>
  <si>
    <t>公众服务用房</t>
  </si>
  <si>
    <t>有条件拍租：通信运营商营业厅</t>
  </si>
  <si>
    <t>仅限于校园通信运营商营业厅使用。</t>
  </si>
  <si>
    <t>东校区后勤服务2号楼1-3号</t>
  </si>
  <si>
    <t>西校区4幢1号</t>
  </si>
  <si>
    <t>西校区4幢2-3号</t>
  </si>
  <si>
    <t>仅限于校园通信运营商营业厅及运营商商务合作企业经营（限1家）使用。商务合作企业服务禁入范围：法律法规禁止的项目；污染影响环境的项目（油烟、噪音、恶臭、震动等）；中西餐饮（包含各类面点、小吃及快餐）、快递服务、学历及教育培训等项目，以及其他不适合学校校区内生活服务的项目。</t>
  </si>
  <si>
    <t>西校区4幢4号</t>
  </si>
  <si>
    <t>标段三：有条件拍租：智慧银行/银行ATM机。(竞买人报名条件：企业法人、企业法人分支机构；限商业银行及其分支机构）.ATM机电费：8000元/台/年。</t>
  </si>
  <si>
    <t>东校区云锦餐厅东侧</t>
  </si>
  <si>
    <t>有条件拍租：银行智慧自助服务</t>
  </si>
  <si>
    <t>仅限于银行智慧自助服务</t>
  </si>
  <si>
    <t>西校区专家楼ATM机</t>
  </si>
  <si>
    <t>处</t>
  </si>
  <si>
    <t>有条件拍租：银行ATM机</t>
  </si>
  <si>
    <t>仅限于银行ATM机自助服务</t>
  </si>
  <si>
    <t>西校区燕英体育馆ATM机</t>
  </si>
  <si>
    <t>标段四：有条件拍租：快递服务点。（竞买人报名条件：企业法人；营业执照经营范围包含快递服务；具有圆通、韵达、中通、邮政、申通、德邦、极兔、京东、顺丰、菜鸟等不少于8家的快递物流公司同意竞买人在湖州师范学院校园内开展快递业务的授权书）</t>
  </si>
  <si>
    <t>东校区22幢车库/23幢车库；中校区食堂北侧；西校区5幢2/3/4/5/6号/6幢1/2/3/4/5/6/7号。合计15处</t>
  </si>
  <si>
    <t>公众服务场地1</t>
  </si>
  <si>
    <t>有条件拍租：校园快递服务点</t>
  </si>
  <si>
    <t>仅限于企业法人自营开展校园快递业务。</t>
  </si>
  <si>
    <t>标段五：有条件拍租：自行车（含电动自行车）维修服务点。（竞买人报名条件：企业法人、企业法人分支机构、自然人）</t>
  </si>
  <si>
    <t>东校区25幢车库场地</t>
  </si>
  <si>
    <t>公众服务场地2</t>
  </si>
  <si>
    <t>有条件拍租：校园自行车（含电动自行车）维修服务点</t>
  </si>
  <si>
    <t>仅限于自营开展校园自行车（含电动自行车）维修服务。</t>
  </si>
  <si>
    <t>东校区22幢车库场地</t>
  </si>
  <si>
    <t>7号学生公寓楼北侧场地</t>
  </si>
  <si>
    <t>标段六：有条件拍租：教职工汽车洗车（含保养）服务点。（竞买人报名条件：企业法人；营业执照经营范围包含汽车维修服务；具有三类及以上汽车维修资质）。</t>
  </si>
  <si>
    <t>有条件拍租：教职工汽车洗车（含保养）服务点</t>
  </si>
  <si>
    <r>
      <t>仅限于企业法人自营开展教职工汽车洗车（含保养）服务；禁止开展钣金、油漆等维修业务；禁止在校园内为校外汽车提供服务。</t>
    </r>
    <r>
      <rPr>
        <b/>
        <sz val="8"/>
        <color indexed="8"/>
        <rFont val="仿宋"/>
        <family val="3"/>
      </rPr>
      <t>买受人必须承诺教职工洗车（含汽车外表和车厢）服务价格为10元/辆/次；洗车、保养等服务用房及相关配套设施设备由买受人投入。</t>
    </r>
  </si>
  <si>
    <t>标段七：有条件拍租：研学旅行项目及旅游管理专业大学生实习场所。（竞买人报名条件：企业法人：营业执照经营范围应有研学旅行活动组织策划、研学旅行项目的开发内容；具有指导旅游管理专业大学生实习能力和业绩，需提供相关学校证明材料）</t>
  </si>
  <si>
    <t>西校区4幢二楼</t>
  </si>
  <si>
    <t>办公用房</t>
  </si>
  <si>
    <t>有条件拍租（营业执照经营范围应有研学旅行活动组织策划、研学旅行项目的开发内容；具有指导旅游管理专业大学生实习能力和业绩，需提供相关学校证明材料）</t>
  </si>
  <si>
    <t>仅限于开展研学旅行活动组织策划、研学旅行项目的开发经营服务项目。需承担指导旅游管理专业大学生实习义务。</t>
  </si>
  <si>
    <t>标段八：有条件拍租：自助售卖机。（竞买人报名条件：企业法人；营业执照经营范围包含食品经营（销售预包装食品）；具有食品经营许可证（主体业态包含食品自动售货））</t>
  </si>
  <si>
    <r>
      <t>三校区校园公共区域</t>
    </r>
    <r>
      <rPr>
        <b/>
        <sz val="8"/>
        <color indexed="8"/>
        <rFont val="仿宋"/>
        <family val="3"/>
      </rPr>
      <t>（不含学生公寓、食堂区域）</t>
    </r>
  </si>
  <si>
    <t>服务场地</t>
  </si>
  <si>
    <t>有条件拍租（营业执照经营范围包含食品经营（销售预包装食品）；具有食品经营许可证（主体业态包含食品自动售货）；自助售卖机支持支付宝、微信等在线支付）</t>
  </si>
  <si>
    <t>仅限于开展校园自助售卖机服务；销售商品限于预包装饮料、食品和日用小商品。</t>
  </si>
  <si>
    <r>
      <t>标段九：有条件拍租：品牌自营连锁店（便利店）。（竞买人报名条件：企业法人；营业执照经营范围包含超市或便利店服务；获得2021年、2022年、2023年浙江省连锁业“优秀自有品牌”称号；</t>
    </r>
    <r>
      <rPr>
        <b/>
        <sz val="8"/>
        <rFont val="仿宋"/>
        <family val="3"/>
      </rPr>
      <t>获得2021年、2022年湖州市级服务业重点行业“亩产效益”领跑者称号；</t>
    </r>
    <r>
      <rPr>
        <b/>
        <sz val="8"/>
        <color indexed="8"/>
        <rFont val="仿宋"/>
        <family val="3"/>
      </rPr>
      <t>品牌限定为超市或便利店品牌，吴兴区和南太湖新区自营连锁店达到10家及以上）</t>
    </r>
  </si>
  <si>
    <t>东校区22幢1/2号</t>
  </si>
  <si>
    <t>服务用房</t>
  </si>
  <si>
    <t>有条件拍租</t>
  </si>
  <si>
    <t>仅限于企业法人自营开展校园连锁便利店业务。</t>
  </si>
  <si>
    <t>西校区10幢15/16号</t>
  </si>
  <si>
    <t>标段十：有条件拍租：品牌自营连锁店（便利店）。（竞买人报名条件：企业法人；营业执照经营范围包含超市或便利店服务；品牌限定为超市或便利店品牌，吴兴区和南太湖新区自营连锁店达到10家及以上）</t>
  </si>
  <si>
    <t>东校区行政2号楼1楼</t>
  </si>
  <si>
    <t>标段十一：有条件拍租：品牌自营或加盟连锁店（便利店）。（竞买人报名条件：企业法人或自然人；具有品牌连锁店（便利店）的法定代表人授权委托书（自营）或同意加盟授权书（加盟）；品牌限定为超市或便利店品牌，吴兴区和南太湖新区自营或加盟连锁店达到4家及以上）</t>
  </si>
  <si>
    <t>西校区3幢4/5号</t>
  </si>
  <si>
    <t>仅限于企业法人自营或授权加盟商开展校园连锁便利店业务。</t>
  </si>
  <si>
    <t>西校区6幢8/9号</t>
  </si>
  <si>
    <t>西校区10幢8/9号</t>
  </si>
  <si>
    <t>湖(2020)湖州市不动产权第0068125号</t>
  </si>
  <si>
    <t>中校区15幢1-5号</t>
  </si>
  <si>
    <t>标段十二：有条件拍租：品牌自营连锁店（西式烘焙店）。（竞买人报名条件：企业法人；营业执照经营范围包含西式烘焙加工销售服务；具有食品生产许可证；生产加工基地符合食品安全要求和西式烘焙生产要求，面积达到4000平方米及以上；吴兴区和南太湖新区自营连锁店（西式烘焙点）达到10家及以上）</t>
  </si>
  <si>
    <t>西校区3幢1/2号</t>
  </si>
  <si>
    <t>仅限于企业法人自营开展校园连锁西式烘焙店业务。</t>
  </si>
  <si>
    <t>西校区3幢7号</t>
  </si>
  <si>
    <t>东校区22幢11号</t>
  </si>
  <si>
    <t>标段十三：无条件拍租（东校区）：不允许开展中西餐饮经营服务、危化品储存和销售经营服务。（竞买人报名条件：企业法人、企业法人分支机构、自然人）。买受人仅限于开展校园眼镜店经营服务且承诺相同品牌规格眼镜配制销售价格比吴兴区和南太湖新区眼镜实体店低20%及以上，合同年租金在中标买受价的基础上下浮10%；买受人仅限于开展校园理发店经营服务且承诺男生洗剪吹不高于20元/次（非会员）和女生洗剪吹不高于25元/次（非会员），合同年租金在中标买受价的基础上下浮10%；如买受人不承诺或违反承诺，合同年租金取消优惠，按照中标买受价执行。</t>
  </si>
  <si>
    <t>东校区22幢3号</t>
  </si>
  <si>
    <t>无条件拍租</t>
  </si>
  <si>
    <t>经营服务禁入范围：法律法规禁止的项目；污染影响环境的项目（油烟、噪音、恶臭、震动等）；中西餐饮（包含各类面点、小吃及快餐）、快递服务、学历及教育培训等项目，以及其他不适合学校校区内生活服务的项目。</t>
  </si>
  <si>
    <t>东校区22幢4号</t>
  </si>
  <si>
    <t>东校区22幢5号</t>
  </si>
  <si>
    <t>东校区22幢6号</t>
  </si>
  <si>
    <t>东校区22幢7号</t>
  </si>
  <si>
    <t>东校区22幢8号</t>
  </si>
  <si>
    <t>东校区22幢9号</t>
  </si>
  <si>
    <t>东校区22幢10号</t>
  </si>
  <si>
    <t>标段十四：无条件拍租（西校区）：不允许开展中西餐饮经营服务、危化品储存和销售经营服务。（竞买人报名条件：企业法人、业法人分支机构、自然人）。买受人仅限于开展校园眼镜店经营服务且承诺相同品牌规格眼镜配制销售价格比吴兴区和南太湖新区眼镜实体店低20%及以上，合同年租金在中标买受价的基础上下浮10%；买受人仅限于开展校园理发店经营服务且承诺男生洗剪吹不高于20元/次（非会员）和女生洗剪吹不高于25元/次（非会员），合同年租金在中标买受价的基础上下浮10%；如买受人不承诺或违反承诺，合同年租金取消优惠，按照中标买受价执行。</t>
  </si>
  <si>
    <t>西校区3幢3号</t>
  </si>
  <si>
    <r>
      <t>m</t>
    </r>
    <r>
      <rPr>
        <vertAlign val="superscript"/>
        <sz val="8"/>
        <color indexed="8"/>
        <rFont val="宋体"/>
        <family val="0"/>
      </rPr>
      <t>2</t>
    </r>
  </si>
  <si>
    <t>西校区3幢6号</t>
  </si>
  <si>
    <t>西校区4幢5号</t>
  </si>
  <si>
    <t>西校区4幢6号</t>
  </si>
  <si>
    <t>西校区10幢1号</t>
  </si>
  <si>
    <t>西校区10幢2号</t>
  </si>
  <si>
    <t>西校区10幢4号</t>
  </si>
  <si>
    <t>西校区10幢5/6号</t>
  </si>
  <si>
    <t>西校区10幢7号</t>
  </si>
  <si>
    <t>西校区10幢10号</t>
  </si>
  <si>
    <t>西校区10幢11号</t>
  </si>
  <si>
    <t>西校区10幢12号</t>
  </si>
  <si>
    <t>西校区10幢13号</t>
  </si>
  <si>
    <t>标段十五：无条件拍租（学士路）：允许开展中西餐饮经营服务；不允许开展危化品储存和销售经营服务。（竞买人报名条件：企业法人、企业法人分支机构、自然人）</t>
  </si>
  <si>
    <t>学士路商铺1-2号</t>
  </si>
  <si>
    <r>
      <t>经营服务禁入范围：法律法规禁止的项目；污染影响环境的项目（油烟、噪音、恶臭、震动等）；快递服务、学历及教育培训等项目，以及其他不适合学校校区内生活服务的项目。</t>
    </r>
    <r>
      <rPr>
        <b/>
        <sz val="8"/>
        <color indexed="8"/>
        <rFont val="仿宋"/>
        <family val="3"/>
      </rPr>
      <t>允许开展中西餐饮服务（包含各类面点、小吃及快餐）的条件：明火设备必须使用管道天然气及加装燃气安全设施；用电量不得超过规定容量；必须购买年保额不低于50万元的餐饮业经营者责任保险（包括但不限于因燃气、电气等引发的爆炸、火灾对第三方及出租人造成的人身、财产损失的保险责任赔偿）；油烟、污水必须规范排放；室外油烟管道、排污管道清洗费和室内燃气安全设施检测费由出租人按照1000元/户/年标准另行收取。</t>
    </r>
  </si>
  <si>
    <t>学士路商铺3-4号</t>
  </si>
  <si>
    <t>学士商铺5-6号</t>
  </si>
  <si>
    <t>学士路商铺7-8号</t>
  </si>
  <si>
    <t>学士路商铺9-10号</t>
  </si>
  <si>
    <t>学士路商铺11-12号</t>
  </si>
  <si>
    <t>学士路商铺15/16号</t>
  </si>
  <si>
    <t>学士路商铺17/18号</t>
  </si>
  <si>
    <t>学士路商铺19/20号</t>
  </si>
  <si>
    <t>学士路商铺21号</t>
  </si>
  <si>
    <t>学士路商铺22号</t>
  </si>
  <si>
    <t>学士路商铺27/28号</t>
  </si>
  <si>
    <t>标段十六：无条件拍租（学士路）：不允许开展中西餐饮经营服务。（竞买人报名条件：企业法人、企业法人分支机构、自然人）</t>
  </si>
  <si>
    <t>学士路商铺14号</t>
  </si>
  <si>
    <t>学士路商铺23/24号</t>
  </si>
  <si>
    <t>学士路商铺25/26</t>
  </si>
  <si>
    <t>标段十七：无条件拍租（苕溪东路）：不允许开展中西餐饮经营服务、危化品储存和销售经营服务。（竞买人报名条件：企业法人、企业法人分支机构、自然人）</t>
  </si>
  <si>
    <t>湖州市字第110349147号</t>
  </si>
  <si>
    <t>苕溪东路190号</t>
  </si>
  <si>
    <t>苕溪东路192号、194号</t>
  </si>
  <si>
    <t>苕溪东路196号、198号</t>
  </si>
  <si>
    <t>苕溪东路200号</t>
  </si>
  <si>
    <t>苕溪东路202、202-1、202-2号</t>
  </si>
  <si>
    <t>苕溪东路202-3、202-4号</t>
  </si>
  <si>
    <t>苕溪东路202-6号</t>
  </si>
  <si>
    <t>苕溪东路202-5号</t>
  </si>
  <si>
    <t>说明：</t>
  </si>
  <si>
    <t>1.原承租人在本次拍卖中买受原房产租赁权的，租期为2024年1月1日-2026年12月31日。租金按照本次拍卖成交价执行。</t>
  </si>
  <si>
    <t>2.原承租人在本次拍卖中没有买受原房产租赁权的，腾空期至2024年2月5日结束，如不按期腾空，自2024年2月6日起，按照该房产新拍卖成交价按日收取，从竞买保证金中扣除。原承租人在本次拍卖中没有买受原房产租赁权的，2024年1月1日-1月31日租金按照2023年租金标准收取，水电费按实结清，费用从履约保证金中扣除。</t>
  </si>
  <si>
    <t>3.新承租人，房产交接期为2024年2月6日-8日，租期为2024年2月10日-2026年12月31日。租金按照本次拍卖成交价执行。</t>
  </si>
  <si>
    <t>4.水电费收费标准：水费：3.20元/立方米；电费0.594元/度；国家政策如有调整作同步调整。</t>
  </si>
  <si>
    <t>湖州拍卖行有限公司</t>
  </si>
  <si>
    <t/>
  </si>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</sst>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quot;￥&quot;_-;\-* #,##0&quot;￥&quot;_-;_-* &quot;-&quot;&quot;￥&quot;_-;_-@_-"/>
    <numFmt numFmtId="178" formatCode="_-#,##0_-;\(#,##0\);_-\ \ &quot;-&quot;_-;_-@_-"/>
    <numFmt numFmtId="179" formatCode="_(&quot;$&quot;* #,##0_);_(&quot;$&quot;* \(#,##0\);_(&quot;$&quot;* &quot;-&quot;??_);_(@_)"/>
    <numFmt numFmtId="180" formatCode="_-#,##0%_-;\(#,##0%\);_-\ &quot;-&quot;_-"/>
    <numFmt numFmtId="181" formatCode="_(* #,##0.00_);_(* \(#,##0.00\);_(* &quot;-&quot;??_);_(@_)"/>
    <numFmt numFmtId="182" formatCode="_-#0&quot;.&quot;0000_-;\(#0&quot;.&quot;0000\);_-\ \ &quot;-&quot;_-;_-@_-"/>
    <numFmt numFmtId="183" formatCode="_-#,###,_-;\(#,###,\);_-\ \ &quot;-&quot;_-;_-@_-"/>
    <numFmt numFmtId="184" formatCode="&quot;\&quot;#,##0;[Red]&quot;\&quot;&quot;\&quot;&quot;\&quot;&quot;\&quot;&quot;\&quot;&quot;\&quot;&quot;\&quot;\-#,##0"/>
    <numFmt numFmtId="185" formatCode="mm/dd/yy_)"/>
    <numFmt numFmtId="186" formatCode="_-#,###.00,_-;\(#,###.00,\);_-\ \ &quot;-&quot;_-;_-@_-"/>
    <numFmt numFmtId="187" formatCode="mmm/dd/yyyy;_-\ &quot;N/A&quot;_-;_-\ &quot;-&quot;_-"/>
    <numFmt numFmtId="188" formatCode="mmm/yyyy;_-\ &quot;N/A&quot;_-;_-\ &quot;-&quot;_-"/>
    <numFmt numFmtId="189" formatCode="_-#,##0.00_-;\(#,##0.00\);_-\ \ &quot;-&quot;_-;_-@_-"/>
    <numFmt numFmtId="190" formatCode="_-#0&quot;.&quot;0,_-;\(#0&quot;.&quot;0,\);_-\ \ &quot;-&quot;_-;_-@_-"/>
    <numFmt numFmtId="191" formatCode="_-* #,##0_-;\-* #,##0_-;_-* &quot;-&quot;??_-;_-@_-"/>
    <numFmt numFmtId="192" formatCode="_(&quot;$&quot;* #,##0.0_);_(&quot;$&quot;* \(#,##0.0\);_(&quot;$&quot;* &quot;-&quot;??_);_(@_)"/>
    <numFmt numFmtId="193" formatCode="0.000%"/>
    <numFmt numFmtId="194" formatCode="_-* #,##0.00_-;\-* #,##0.00_-;_-* &quot;-&quot;??_-;_-@_-"/>
    <numFmt numFmtId="195" formatCode="#,##0.0"/>
    <numFmt numFmtId="196" formatCode="_(&quot;$&quot;* #,##0_);_(&quot;$&quot;* \(#,##0\);_(&quot;$&quot;* &quot;-&quot;_);_(@_)"/>
    <numFmt numFmtId="197" formatCode="0.0%"/>
    <numFmt numFmtId="198" formatCode="_(&quot;$&quot;* #,##0.00_);_(&quot;$&quot;* \(#,##0.00\);_(&quot;$&quot;* &quot;-&quot;??_);_(@_)"/>
    <numFmt numFmtId="199" formatCode="_([$€-2]* #,##0.00_);_([$€-2]* \(#,##0.00\);_([$€-2]* &quot;-&quot;??_)"/>
    <numFmt numFmtId="200" formatCode="#,##0\ &quot; &quot;;\(#,##0\)\ ;&quot;—&quot;&quot; &quot;&quot; &quot;&quot; &quot;&quot; &quot;"/>
    <numFmt numFmtId="201" formatCode="#,##0.00&quot;￥&quot;;\-#,##0.00&quot;￥&quot;"/>
    <numFmt numFmtId="202" formatCode="_-* #,##0.00&quot;￥&quot;_-;\-* #,##0.00&quot;￥&quot;_-;_-* &quot;-&quot;??&quot;￥&quot;_-;_-@_-"/>
    <numFmt numFmtId="203" formatCode="&quot;$&quot;#,##0;\-&quot;$&quot;#,##0"/>
    <numFmt numFmtId="204" formatCode="mmm\ dd\,\ yy"/>
    <numFmt numFmtId="205" formatCode="_(* #,##0_);_(* \(#,##0\);_(* &quot;-&quot;_);_(@_)"/>
    <numFmt numFmtId="206" formatCode="0_);[Red]\(0\)"/>
    <numFmt numFmtId="207" formatCode="0.00_);[Red]\(0.00\)"/>
    <numFmt numFmtId="208" formatCode="#,##0.00_ "/>
    <numFmt numFmtId="209" formatCode="#,##0_ "/>
    <numFmt numFmtId="210" formatCode="#,##0.00;\(#,##0.00\)"/>
    <numFmt numFmtId="211" formatCode="#,##0;\(#,##0\)"/>
  </numFmts>
  <fonts count="74">
    <font>
      <sz val="12"/>
      <name val="Times New Roman"/>
      <family val="1"/>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color indexed="8"/>
      <name val="黑体"/>
      <family val="3"/>
    </font>
    <font>
      <b/>
      <sz val="8"/>
      <color indexed="8"/>
      <name val="仿宋"/>
      <family val="3"/>
    </font>
    <font>
      <sz val="8"/>
      <color indexed="8"/>
      <name val="仿宋"/>
      <family val="3"/>
    </font>
    <font>
      <sz val="8"/>
      <color indexed="8"/>
      <name val="宋体"/>
      <family val="0"/>
    </font>
    <font>
      <sz val="8"/>
      <name val="仿宋"/>
      <family val="3"/>
    </font>
    <font>
      <b/>
      <sz val="10"/>
      <name val="仿宋"/>
      <family val="3"/>
    </font>
    <font>
      <b/>
      <sz val="16"/>
      <name val="Times New Roman"/>
      <family val="1"/>
    </font>
    <font>
      <b/>
      <sz val="10"/>
      <name val="Times New Roman"/>
      <family val="1"/>
    </font>
    <font>
      <u val="single"/>
      <sz val="10"/>
      <color indexed="12"/>
      <name val="宋体"/>
      <family val="0"/>
    </font>
    <font>
      <b/>
      <sz val="16"/>
      <name val="宋体"/>
      <family val="0"/>
    </font>
    <font>
      <b/>
      <sz val="10"/>
      <name val="宋体"/>
      <family val="0"/>
    </font>
    <font>
      <sz val="10"/>
      <color indexed="9"/>
      <name val="宋体"/>
      <family val="0"/>
    </font>
    <font>
      <b/>
      <sz val="11"/>
      <color indexed="62"/>
      <name val="宋体"/>
      <family val="0"/>
    </font>
    <font>
      <sz val="10"/>
      <color indexed="8"/>
      <name val="宋体"/>
      <family val="0"/>
    </font>
    <font>
      <sz val="8"/>
      <name val="Times New Roman"/>
      <family val="1"/>
    </font>
    <font>
      <sz val="10"/>
      <color indexed="62"/>
      <name val="宋体"/>
      <family val="0"/>
    </font>
    <font>
      <b/>
      <sz val="10"/>
      <color indexed="8"/>
      <name val="宋体"/>
      <family val="0"/>
    </font>
    <font>
      <sz val="10"/>
      <color indexed="10"/>
      <name val="宋体"/>
      <family val="0"/>
    </font>
    <font>
      <sz val="10"/>
      <color indexed="8"/>
      <name val="MS Sans Serif"/>
      <family val="2"/>
    </font>
    <font>
      <sz val="10"/>
      <color indexed="20"/>
      <name val="宋体"/>
      <family val="0"/>
    </font>
    <font>
      <b/>
      <sz val="15"/>
      <color indexed="62"/>
      <name val="宋体"/>
      <family val="0"/>
    </font>
    <font>
      <sz val="10"/>
      <name val="MS Sans Serif"/>
      <family val="2"/>
    </font>
    <font>
      <i/>
      <sz val="10"/>
      <color indexed="23"/>
      <name val="宋体"/>
      <family val="0"/>
    </font>
    <font>
      <u val="single"/>
      <sz val="12"/>
      <color indexed="12"/>
      <name val="宋体"/>
      <family val="0"/>
    </font>
    <font>
      <b/>
      <sz val="18"/>
      <color indexed="62"/>
      <name val="宋体"/>
      <family val="0"/>
    </font>
    <font>
      <b/>
      <sz val="10"/>
      <color indexed="9"/>
      <name val="宋体"/>
      <family val="0"/>
    </font>
    <font>
      <u val="single"/>
      <sz val="12"/>
      <color indexed="36"/>
      <name val="宋体"/>
      <family val="0"/>
    </font>
    <font>
      <sz val="10"/>
      <color indexed="16"/>
      <name val="MS Serif"/>
      <family val="1"/>
    </font>
    <font>
      <sz val="10"/>
      <color indexed="60"/>
      <name val="宋体"/>
      <family val="0"/>
    </font>
    <font>
      <sz val="12"/>
      <name val="???"/>
      <family val="2"/>
    </font>
    <font>
      <b/>
      <sz val="13"/>
      <color indexed="62"/>
      <name val="宋体"/>
      <family val="0"/>
    </font>
    <font>
      <sz val="10"/>
      <color indexed="17"/>
      <name val="宋体"/>
      <family val="0"/>
    </font>
    <font>
      <b/>
      <sz val="10"/>
      <color indexed="63"/>
      <name val="宋体"/>
      <family val="0"/>
    </font>
    <font>
      <b/>
      <sz val="10"/>
      <color indexed="52"/>
      <name val="宋体"/>
      <family val="0"/>
    </font>
    <font>
      <sz val="10"/>
      <color indexed="52"/>
      <name val="宋体"/>
      <family val="0"/>
    </font>
    <font>
      <i/>
      <sz val="9"/>
      <name val="Times New Roman"/>
      <family val="1"/>
    </font>
    <font>
      <b/>
      <sz val="12"/>
      <name val="MS Sans Serif"/>
      <family val="2"/>
    </font>
    <font>
      <u val="singleAccounting"/>
      <vertAlign val="subscript"/>
      <sz val="10"/>
      <name val="Times New Roman"/>
      <family val="1"/>
    </font>
    <font>
      <sz val="12"/>
      <name val="宋体"/>
      <family val="0"/>
    </font>
    <font>
      <sz val="8"/>
      <name val="Arial"/>
      <family val="2"/>
    </font>
    <font>
      <sz val="11"/>
      <name val="蹈框"/>
      <family val="0"/>
    </font>
    <font>
      <b/>
      <sz val="10"/>
      <name val="Helv"/>
      <family val="2"/>
    </font>
    <font>
      <b/>
      <sz val="12"/>
      <name val="Helv"/>
      <family val="2"/>
    </font>
    <font>
      <b/>
      <sz val="10"/>
      <name val="MS Sans Serif"/>
      <family val="2"/>
    </font>
    <font>
      <i/>
      <sz val="12"/>
      <name val="Times New Roman"/>
      <family val="1"/>
    </font>
    <font>
      <b/>
      <sz val="11"/>
      <name val="Helv"/>
      <family val="2"/>
    </font>
    <font>
      <b/>
      <sz val="8"/>
      <name val="Arial"/>
      <family val="2"/>
    </font>
    <font>
      <sz val="10"/>
      <name val="MS Serif"/>
      <family val="1"/>
    </font>
    <font>
      <sz val="10"/>
      <name val="Courier"/>
      <family val="3"/>
    </font>
    <font>
      <sz val="11"/>
      <name val="Times New Roman"/>
      <family val="1"/>
    </font>
    <font>
      <b/>
      <sz val="12"/>
      <name val="Arial"/>
      <family val="2"/>
    </font>
    <font>
      <b/>
      <sz val="13"/>
      <name val="Times New Roman"/>
      <family val="1"/>
    </font>
    <font>
      <b/>
      <i/>
      <sz val="12"/>
      <name val="Times New Roman"/>
      <family val="1"/>
    </font>
    <font>
      <sz val="7"/>
      <name val="Small Fonts"/>
      <family val="2"/>
    </font>
    <font>
      <sz val="10"/>
      <name val="Tms Rmn"/>
      <family val="1"/>
    </font>
    <font>
      <b/>
      <sz val="14"/>
      <color indexed="9"/>
      <name val="Times New Roman"/>
      <family val="1"/>
    </font>
    <font>
      <sz val="12"/>
      <name val="MS Sans Serif"/>
      <family val="2"/>
    </font>
    <font>
      <b/>
      <sz val="8"/>
      <color indexed="8"/>
      <name val="Helv"/>
      <family val="2"/>
    </font>
    <font>
      <sz val="12"/>
      <name val="바탕체"/>
      <family val="0"/>
    </font>
    <font>
      <vertAlign val="superscript"/>
      <sz val="8"/>
      <color indexed="8"/>
      <name val="仿宋"/>
      <family val="3"/>
    </font>
    <font>
      <b/>
      <sz val="8"/>
      <name val="仿宋"/>
      <family val="3"/>
    </font>
    <font>
      <vertAlign val="superscript"/>
      <sz val="8"/>
      <color indexed="8"/>
      <name val="宋体"/>
      <family val="0"/>
    </font>
    <font>
      <sz val="18"/>
      <color theme="1"/>
      <name val="黑体"/>
      <family val="3"/>
    </font>
    <font>
      <b/>
      <sz val="8"/>
      <color theme="1"/>
      <name val="仿宋"/>
      <family val="3"/>
    </font>
    <font>
      <sz val="8"/>
      <color theme="1"/>
      <name val="仿宋"/>
      <family val="3"/>
    </font>
    <font>
      <sz val="8"/>
      <color theme="1"/>
      <name val="Calibri"/>
      <family val="0"/>
    </font>
  </fonts>
  <fills count="2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8"/>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double"/>
      <top style="thin"/>
      <bottom style="thin"/>
    </border>
    <border>
      <left style="thin"/>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26" fillId="0" borderId="0">
      <alignment/>
      <protection/>
    </xf>
    <xf numFmtId="0" fontId="22" fillId="0" borderId="0">
      <alignment horizontal="center" wrapText="1"/>
      <protection locked="0"/>
    </xf>
    <xf numFmtId="41" fontId="0" fillId="0" borderId="0" applyFont="0" applyFill="0" applyBorder="0" applyAlignment="0" applyProtection="0"/>
    <xf numFmtId="0" fontId="21"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176" fontId="0" fillId="0" borderId="0" applyFont="0" applyFill="0" applyBorder="0" applyAlignment="0" applyProtection="0"/>
    <xf numFmtId="0" fontId="0" fillId="2" borderId="2" applyNumberFormat="0" applyFont="0" applyAlignment="0" applyProtection="0"/>
    <xf numFmtId="0" fontId="19" fillId="6" borderId="0" applyNumberFormat="0" applyBorder="0" applyAlignment="0" applyProtection="0"/>
    <xf numFmtId="0" fontId="35" fillId="0" borderId="0" applyNumberFormat="0" applyAlignment="0">
      <protection/>
    </xf>
    <xf numFmtId="0" fontId="20"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32" fillId="0" borderId="0" applyNumberFormat="0" applyFill="0" applyBorder="0" applyAlignment="0" applyProtection="0"/>
    <xf numFmtId="0" fontId="30" fillId="0" borderId="0" applyNumberFormat="0" applyFill="0" applyBorder="0" applyAlignment="0" applyProtection="0"/>
    <xf numFmtId="0" fontId="28" fillId="0" borderId="3" applyNumberFormat="0" applyFill="0" applyAlignment="0" applyProtection="0"/>
    <xf numFmtId="0" fontId="2" fillId="0" borderId="0">
      <alignment/>
      <protection/>
    </xf>
    <xf numFmtId="0" fontId="38" fillId="0" borderId="4" applyNumberFormat="0" applyFill="0" applyAlignment="0" applyProtection="0"/>
    <xf numFmtId="0" fontId="2" fillId="0" borderId="0">
      <alignment/>
      <protection locked="0"/>
    </xf>
    <xf numFmtId="0" fontId="19" fillId="7" borderId="0" applyNumberFormat="0" applyBorder="0" applyAlignment="0" applyProtection="0"/>
    <xf numFmtId="0" fontId="20" fillId="0" borderId="5" applyNumberFormat="0" applyFill="0" applyAlignment="0" applyProtection="0"/>
    <xf numFmtId="0" fontId="37" fillId="0" borderId="0">
      <alignment/>
      <protection/>
    </xf>
    <xf numFmtId="0" fontId="19" fillId="8" borderId="0" applyNumberFormat="0" applyBorder="0" applyAlignment="0" applyProtection="0"/>
    <xf numFmtId="0" fontId="40" fillId="9" borderId="6" applyNumberFormat="0" applyAlignment="0" applyProtection="0"/>
    <xf numFmtId="179" fontId="0" fillId="0" borderId="0" applyFont="0" applyFill="0" applyBorder="0" applyAlignment="0" applyProtection="0"/>
    <xf numFmtId="49" fontId="7" fillId="0" borderId="0" applyProtection="0">
      <alignment horizontal="left"/>
    </xf>
    <xf numFmtId="0" fontId="2" fillId="0" borderId="0">
      <alignment/>
      <protection locked="0"/>
    </xf>
    <xf numFmtId="0" fontId="41" fillId="9" borderId="1" applyNumberFormat="0" applyAlignment="0" applyProtection="0"/>
    <xf numFmtId="0" fontId="33" fillId="10" borderId="7" applyNumberFormat="0" applyAlignment="0" applyProtection="0"/>
    <xf numFmtId="0" fontId="19" fillId="11" borderId="0" applyNumberFormat="0" applyBorder="0" applyAlignment="0" applyProtection="0"/>
    <xf numFmtId="0" fontId="2" fillId="0" borderId="0">
      <alignment/>
      <protection locked="0"/>
    </xf>
    <xf numFmtId="0" fontId="21" fillId="3" borderId="0" applyNumberFormat="0" applyBorder="0" applyAlignment="0" applyProtection="0"/>
    <xf numFmtId="0" fontId="42" fillId="0" borderId="8" applyNumberFormat="0" applyFill="0" applyAlignment="0" applyProtection="0"/>
    <xf numFmtId="0" fontId="24" fillId="0" borderId="9" applyNumberFormat="0" applyFill="0" applyAlignment="0" applyProtection="0"/>
    <xf numFmtId="0" fontId="39" fillId="12" borderId="0" applyNumberFormat="0" applyBorder="0" applyAlignment="0" applyProtection="0"/>
    <xf numFmtId="0" fontId="36" fillId="4" borderId="0" applyNumberFormat="0" applyBorder="0" applyAlignment="0" applyProtection="0"/>
    <xf numFmtId="0" fontId="21" fillId="13" borderId="0" applyNumberFormat="0" applyBorder="0" applyAlignment="0" applyProtection="0"/>
    <xf numFmtId="0" fontId="19" fillId="7"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pplyNumberFormat="0" applyFont="0" applyFill="0" applyBorder="0" applyAlignment="0" applyProtection="0"/>
    <xf numFmtId="0" fontId="2" fillId="0" borderId="0">
      <alignment/>
      <protection/>
    </xf>
    <xf numFmtId="0" fontId="21" fillId="9" borderId="0" applyNumberFormat="0" applyBorder="0" applyAlignment="0" applyProtection="0"/>
    <xf numFmtId="0" fontId="21" fillId="8" borderId="0" applyNumberFormat="0" applyBorder="0" applyAlignment="0" applyProtection="0"/>
    <xf numFmtId="0" fontId="2" fillId="0" borderId="0">
      <alignment/>
      <protection locked="0"/>
    </xf>
    <xf numFmtId="0" fontId="19" fillId="7" borderId="0" applyNumberFormat="0" applyBorder="0" applyAlignment="0" applyProtection="0"/>
    <xf numFmtId="0" fontId="21" fillId="16"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0" fillId="0" borderId="0">
      <alignment/>
      <protection/>
    </xf>
    <xf numFmtId="181" fontId="0" fillId="0" borderId="0" applyFont="0" applyFill="0" applyBorder="0" applyAlignment="0" applyProtection="0"/>
    <xf numFmtId="0" fontId="21" fillId="3" borderId="0" applyNumberFormat="0" applyBorder="0" applyAlignment="0" applyProtection="0"/>
    <xf numFmtId="0" fontId="19" fillId="3" borderId="0" applyNumberFormat="0" applyBorder="0" applyAlignment="0" applyProtection="0"/>
    <xf numFmtId="0" fontId="2" fillId="0" borderId="0">
      <alignment/>
      <protection locked="0"/>
    </xf>
    <xf numFmtId="0" fontId="2"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186" fontId="7" fillId="0" borderId="0" applyFill="0" applyBorder="0" applyProtection="0">
      <alignment horizontal="right"/>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7" fillId="18" borderId="1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78" fontId="7" fillId="0" borderId="0" applyFill="0" applyBorder="0" applyProtection="0">
      <alignment horizontal="right"/>
    </xf>
    <xf numFmtId="189" fontId="7" fillId="0" borderId="0" applyFill="0" applyBorder="0" applyProtection="0">
      <alignment horizontal="right"/>
    </xf>
    <xf numFmtId="187" fontId="45" fillId="0" borderId="0" applyFill="0" applyBorder="0" applyProtection="0">
      <alignment horizontal="center"/>
    </xf>
    <xf numFmtId="188" fontId="45" fillId="0" borderId="0" applyFill="0" applyBorder="0" applyProtection="0">
      <alignment horizontal="center"/>
    </xf>
    <xf numFmtId="183" fontId="7" fillId="0" borderId="0" applyFill="0" applyBorder="0" applyProtection="0">
      <alignment horizontal="right"/>
    </xf>
    <xf numFmtId="14" fontId="22" fillId="0" borderId="0">
      <alignment horizontal="center" wrapText="1"/>
      <protection locked="0"/>
    </xf>
    <xf numFmtId="0" fontId="48" fillId="0" borderId="0">
      <alignment/>
      <protection/>
    </xf>
    <xf numFmtId="180" fontId="43" fillId="0" borderId="0" applyFill="0" applyBorder="0" applyProtection="0">
      <alignment horizontal="right"/>
    </xf>
    <xf numFmtId="190" fontId="7" fillId="0" borderId="0" applyFill="0" applyBorder="0" applyProtection="0">
      <alignment horizontal="right"/>
    </xf>
    <xf numFmtId="182" fontId="7" fillId="0" borderId="0" applyFill="0" applyBorder="0" applyProtection="0">
      <alignment horizontal="right"/>
    </xf>
    <xf numFmtId="191" fontId="0" fillId="0" borderId="0" applyFill="0" applyBorder="0" applyAlignment="0">
      <protection/>
    </xf>
    <xf numFmtId="0" fontId="49" fillId="0" borderId="0">
      <alignment/>
      <protection/>
    </xf>
    <xf numFmtId="184" fontId="2" fillId="0" borderId="0">
      <alignment/>
      <protection/>
    </xf>
    <xf numFmtId="0" fontId="51" fillId="0" borderId="0" applyNumberFormat="0" applyFill="0" applyBorder="0" applyAlignment="0" applyProtection="0"/>
    <xf numFmtId="192" fontId="0" fillId="0" borderId="0" applyFont="0" applyFill="0" applyBorder="0" applyAlignment="0" applyProtection="0"/>
    <xf numFmtId="0" fontId="52" fillId="0" borderId="0" applyFill="0" applyBorder="0">
      <alignment horizontal="right"/>
      <protection/>
    </xf>
    <xf numFmtId="0" fontId="0" fillId="0" borderId="0" applyFill="0" applyBorder="0">
      <alignment horizontal="right"/>
      <protection/>
    </xf>
    <xf numFmtId="0" fontId="53" fillId="0" borderId="11">
      <alignment/>
      <protection/>
    </xf>
    <xf numFmtId="0" fontId="54" fillId="0" borderId="12">
      <alignment horizontal="center"/>
      <protection/>
    </xf>
    <xf numFmtId="0" fontId="47" fillId="8" borderId="0" applyNumberFormat="0" applyBorder="0" applyAlignment="0" applyProtection="0"/>
    <xf numFmtId="184" fontId="2" fillId="0" borderId="0">
      <alignment/>
      <protection/>
    </xf>
    <xf numFmtId="184" fontId="2" fillId="0" borderId="0">
      <alignment/>
      <protection/>
    </xf>
    <xf numFmtId="193" fontId="0" fillId="0" borderId="0" applyFont="0" applyFill="0" applyBorder="0" applyAlignment="0" applyProtection="0"/>
    <xf numFmtId="184" fontId="2" fillId="0" borderId="0">
      <alignment/>
      <protection/>
    </xf>
    <xf numFmtId="184" fontId="2" fillId="0" borderId="0">
      <alignment/>
      <protection/>
    </xf>
    <xf numFmtId="184" fontId="2" fillId="0" borderId="0">
      <alignment/>
      <protection/>
    </xf>
    <xf numFmtId="184" fontId="2" fillId="0" borderId="0">
      <alignment/>
      <protection/>
    </xf>
    <xf numFmtId="184" fontId="2" fillId="0" borderId="0">
      <alignment/>
      <protection/>
    </xf>
    <xf numFmtId="41" fontId="0" fillId="0" borderId="0" applyFont="0" applyFill="0" applyBorder="0" applyAlignment="0" applyProtection="0"/>
    <xf numFmtId="194" fontId="0" fillId="0" borderId="0" applyFont="0" applyFill="0" applyBorder="0" applyAlignment="0" applyProtection="0"/>
    <xf numFmtId="195" fontId="7" fillId="0" borderId="0">
      <alignment/>
      <protection/>
    </xf>
    <xf numFmtId="0" fontId="55" fillId="0" borderId="0" applyNumberFormat="0" applyAlignment="0">
      <protection/>
    </xf>
    <xf numFmtId="0" fontId="56" fillId="0" borderId="0" applyNumberFormat="0" applyAlignment="0">
      <protection/>
    </xf>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5" fontId="29" fillId="0" borderId="0">
      <alignment/>
      <protection/>
    </xf>
    <xf numFmtId="199" fontId="0" fillId="0" borderId="0" applyFont="0" applyFill="0" applyBorder="0" applyAlignment="0" applyProtection="0"/>
    <xf numFmtId="0" fontId="46" fillId="0" borderId="0">
      <alignment/>
      <protection/>
    </xf>
    <xf numFmtId="0" fontId="2" fillId="0" borderId="0">
      <alignment/>
      <protection locked="0"/>
    </xf>
    <xf numFmtId="39" fontId="46" fillId="0" borderId="0">
      <alignment/>
      <protection/>
    </xf>
    <xf numFmtId="200" fontId="57" fillId="0" borderId="0">
      <alignment horizontal="right"/>
      <protection/>
    </xf>
    <xf numFmtId="0" fontId="2" fillId="0" borderId="0">
      <alignment/>
      <protection/>
    </xf>
    <xf numFmtId="0" fontId="50" fillId="0" borderId="0">
      <alignment horizontal="left"/>
      <protection/>
    </xf>
    <xf numFmtId="43" fontId="0" fillId="0" borderId="0" applyFont="0" applyFill="0" applyBorder="0" applyAlignment="0" applyProtection="0"/>
    <xf numFmtId="0" fontId="58" fillId="0" borderId="13" applyNumberFormat="0" applyAlignment="0" applyProtection="0"/>
    <xf numFmtId="0" fontId="58" fillId="0" borderId="14">
      <alignment horizontal="left" vertical="center"/>
      <protection/>
    </xf>
    <xf numFmtId="0" fontId="47" fillId="9" borderId="10" applyNumberFormat="0" applyBorder="0" applyAlignment="0" applyProtection="0"/>
    <xf numFmtId="201" fontId="46" fillId="19" borderId="0">
      <alignment/>
      <protection/>
    </xf>
    <xf numFmtId="0" fontId="0" fillId="20" borderId="0" applyNumberFormat="0" applyFont="0" applyBorder="0" applyAlignment="0" applyProtection="0"/>
    <xf numFmtId="38" fontId="6" fillId="0" borderId="0">
      <alignment/>
      <protection/>
    </xf>
    <xf numFmtId="38" fontId="59" fillId="0" borderId="0">
      <alignment/>
      <protection/>
    </xf>
    <xf numFmtId="38" fontId="60" fillId="0" borderId="0">
      <alignment/>
      <protection/>
    </xf>
    <xf numFmtId="38" fontId="52" fillId="0" borderId="0">
      <alignment/>
      <protection/>
    </xf>
    <xf numFmtId="0" fontId="57" fillId="0" borderId="0">
      <alignment/>
      <protection/>
    </xf>
    <xf numFmtId="0" fontId="57" fillId="0" borderId="0">
      <alignment/>
      <protection/>
    </xf>
    <xf numFmtId="0" fontId="0" fillId="0" borderId="0" applyFont="0" applyFill="0">
      <alignment horizontal="fill"/>
      <protection/>
    </xf>
    <xf numFmtId="201" fontId="46" fillId="21" borderId="0">
      <alignment/>
      <protection/>
    </xf>
    <xf numFmtId="202" fontId="0" fillId="0" borderId="0" applyFont="0" applyFill="0" applyBorder="0" applyAlignment="0" applyProtection="0"/>
    <xf numFmtId="177" fontId="0" fillId="0" borderId="0" applyFont="0" applyFill="0" applyBorder="0" applyAlignment="0" applyProtection="0"/>
    <xf numFmtId="0" fontId="7" fillId="0" borderId="0">
      <alignment/>
      <protection/>
    </xf>
    <xf numFmtId="37" fontId="61" fillId="0" borderId="0">
      <alignment/>
      <protection/>
    </xf>
    <xf numFmtId="0" fontId="7" fillId="0" borderId="0">
      <alignment/>
      <protection/>
    </xf>
    <xf numFmtId="0" fontId="7" fillId="0" borderId="0">
      <alignment/>
      <protection/>
    </xf>
    <xf numFmtId="0" fontId="0" fillId="0" borderId="0" applyFont="0" applyFill="0" applyBorder="0" applyAlignment="0" applyProtection="0"/>
    <xf numFmtId="194"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7" fillId="8" borderId="10">
      <alignment/>
      <protection/>
    </xf>
    <xf numFmtId="203" fontId="62" fillId="0" borderId="0">
      <alignment/>
      <protection/>
    </xf>
    <xf numFmtId="0" fontId="46" fillId="0" borderId="0" applyNumberFormat="0" applyFill="0" applyBorder="0" applyAlignment="0" applyProtection="0"/>
    <xf numFmtId="0" fontId="51" fillId="0" borderId="0" applyNumberFormat="0" applyFill="0" applyBorder="0" applyAlignment="0" applyProtection="0"/>
    <xf numFmtId="0" fontId="63" fillId="15" borderId="0" applyNumberFormat="0">
      <alignment/>
      <protection/>
    </xf>
    <xf numFmtId="0" fontId="44" fillId="0" borderId="10">
      <alignment horizontal="center"/>
      <protection/>
    </xf>
    <xf numFmtId="0" fontId="44" fillId="0" borderId="0">
      <alignment horizontal="center" vertical="center"/>
      <protection/>
    </xf>
    <xf numFmtId="0" fontId="64" fillId="0" borderId="0" applyNumberFormat="0" applyFill="0">
      <alignment horizontal="left" vertical="center"/>
      <protection/>
    </xf>
    <xf numFmtId="0" fontId="53" fillId="0" borderId="0">
      <alignment/>
      <protection/>
    </xf>
    <xf numFmtId="40" fontId="65" fillId="0" borderId="0" applyBorder="0">
      <alignment horizontal="right"/>
      <protection/>
    </xf>
    <xf numFmtId="0" fontId="46" fillId="0" borderId="0">
      <alignment vertical="center"/>
      <protection/>
    </xf>
    <xf numFmtId="0" fontId="46" fillId="0" borderId="0">
      <alignment vertical="center"/>
      <protection/>
    </xf>
    <xf numFmtId="0" fontId="51" fillId="0" borderId="0" applyNumberFormat="0" applyFill="0" applyBorder="0" applyAlignment="0" applyProtection="0"/>
    <xf numFmtId="0" fontId="3" fillId="0" borderId="0" applyFill="0" applyBorder="0" applyAlignment="0">
      <protection/>
    </xf>
    <xf numFmtId="204" fontId="0" fillId="0" borderId="0" applyFont="0" applyFill="0" applyBorder="0" applyAlignment="0" applyProtection="0"/>
    <xf numFmtId="185" fontId="0" fillId="0" borderId="0" applyFont="0" applyFill="0" applyBorder="0" applyAlignment="0" applyProtection="0"/>
    <xf numFmtId="0" fontId="7" fillId="0" borderId="0">
      <alignment/>
      <protection/>
    </xf>
    <xf numFmtId="41" fontId="0" fillId="0" borderId="0" applyFont="0" applyFill="0" applyBorder="0" applyAlignment="0" applyProtection="0"/>
    <xf numFmtId="205" fontId="0" fillId="0" borderId="0" applyFont="0" applyFill="0" applyBorder="0" applyAlignment="0" applyProtection="0"/>
    <xf numFmtId="0" fontId="2"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66" fillId="0" borderId="0">
      <alignment/>
      <protection/>
    </xf>
    <xf numFmtId="0" fontId="2" fillId="0" borderId="0">
      <alignment/>
      <protection/>
    </xf>
  </cellStyleXfs>
  <cellXfs count="131">
    <xf numFmtId="0" fontId="0" fillId="0" borderId="0" xfId="0" applyAlignment="1">
      <alignment/>
    </xf>
    <xf numFmtId="0" fontId="2" fillId="0" borderId="0" xfId="203">
      <alignment/>
      <protection/>
    </xf>
    <xf numFmtId="0" fontId="3" fillId="12" borderId="0" xfId="203" applyFont="1" applyFill="1">
      <alignment/>
      <protection/>
    </xf>
    <xf numFmtId="0" fontId="2" fillId="12" borderId="0" xfId="203" applyFill="1">
      <alignment/>
      <protection/>
    </xf>
    <xf numFmtId="0" fontId="2" fillId="4" borderId="15" xfId="203" applyFill="1" applyBorder="1">
      <alignment/>
      <protection/>
    </xf>
    <xf numFmtId="0" fontId="4" fillId="22" borderId="16" xfId="203" applyFont="1" applyFill="1" applyBorder="1" applyAlignment="1">
      <alignment horizontal="center"/>
      <protection/>
    </xf>
    <xf numFmtId="0" fontId="5" fillId="18" borderId="17" xfId="203" applyFont="1" applyFill="1" applyBorder="1" applyAlignment="1">
      <alignment horizontal="center"/>
      <protection/>
    </xf>
    <xf numFmtId="0" fontId="4" fillId="22" borderId="17" xfId="203" applyFont="1" applyFill="1" applyBorder="1" applyAlignment="1">
      <alignment horizontal="center"/>
      <protection/>
    </xf>
    <xf numFmtId="0" fontId="4" fillId="22" borderId="18" xfId="203" applyFont="1" applyFill="1" applyBorder="1" applyAlignment="1">
      <alignment horizontal="center"/>
      <protection/>
    </xf>
    <xf numFmtId="0" fontId="2" fillId="4" borderId="12" xfId="203" applyFill="1" applyBorder="1">
      <alignment/>
      <protection/>
    </xf>
    <xf numFmtId="0" fontId="2" fillId="4" borderId="19" xfId="203"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206" fontId="7" fillId="0" borderId="0" xfId="0" applyNumberFormat="1" applyFont="1" applyAlignment="1">
      <alignment vertical="center"/>
    </xf>
    <xf numFmtId="0" fontId="70" fillId="0" borderId="0" xfId="0" applyFont="1" applyAlignment="1">
      <alignment horizontal="center" vertical="center" wrapText="1"/>
    </xf>
    <xf numFmtId="207" fontId="71" fillId="0" borderId="10" xfId="0" applyNumberFormat="1" applyFont="1" applyFill="1" applyBorder="1" applyAlignment="1">
      <alignment horizontal="left" vertical="center" wrapText="1"/>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NumberFormat="1" applyFont="1" applyFill="1" applyBorder="1" applyAlignment="1" applyProtection="1">
      <alignment horizontal="center" vertical="center" wrapText="1"/>
      <protection/>
    </xf>
    <xf numFmtId="0" fontId="72" fillId="0" borderId="10" xfId="0" applyNumberFormat="1" applyFont="1" applyFill="1" applyBorder="1" applyAlignment="1">
      <alignment horizontal="left" vertical="center" wrapText="1"/>
    </xf>
    <xf numFmtId="207" fontId="72" fillId="0" borderId="10" xfId="0" applyNumberFormat="1" applyFont="1" applyFill="1" applyBorder="1" applyAlignment="1">
      <alignment horizontal="center" vertical="center" wrapText="1"/>
    </xf>
    <xf numFmtId="208" fontId="72"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209" fontId="72" fillId="0" borderId="10" xfId="24"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206" fontId="72" fillId="0" borderId="10" xfId="0" applyNumberFormat="1" applyFont="1" applyFill="1" applyBorder="1" applyAlignment="1" applyProtection="1">
      <alignment horizontal="left" vertical="center" wrapText="1"/>
      <protection/>
    </xf>
    <xf numFmtId="207" fontId="72" fillId="0" borderId="10" xfId="0" applyNumberFormat="1" applyFont="1" applyFill="1" applyBorder="1" applyAlignment="1" applyProtection="1">
      <alignment horizontal="center" vertical="center" wrapText="1"/>
      <protection/>
    </xf>
    <xf numFmtId="0" fontId="72" fillId="0" borderId="10" xfId="0" applyNumberFormat="1" applyFont="1" applyFill="1" applyBorder="1" applyAlignment="1">
      <alignment horizontal="center" vertical="center" wrapText="1"/>
    </xf>
    <xf numFmtId="206" fontId="72" fillId="0" borderId="10" xfId="189" applyNumberFormat="1" applyFont="1" applyFill="1" applyBorder="1" applyAlignment="1">
      <alignment horizontal="left" vertical="center" wrapText="1"/>
      <protection/>
    </xf>
    <xf numFmtId="206" fontId="72" fillId="0" borderId="10" xfId="190" applyNumberFormat="1" applyFont="1" applyFill="1" applyBorder="1" applyAlignment="1">
      <alignment horizontal="left" vertical="center" wrapText="1"/>
      <protection/>
    </xf>
    <xf numFmtId="0" fontId="71" fillId="0" borderId="12" xfId="0" applyFont="1" applyFill="1" applyBorder="1" applyAlignment="1">
      <alignment horizontal="left" vertical="center" wrapText="1"/>
    </xf>
    <xf numFmtId="0" fontId="71" fillId="0" borderId="12" xfId="0" applyNumberFormat="1" applyFont="1" applyFill="1" applyBorder="1" applyAlignment="1" applyProtection="1">
      <alignment horizontal="left" vertical="center" wrapText="1"/>
      <protection/>
    </xf>
    <xf numFmtId="206" fontId="71" fillId="0" borderId="12" xfId="0" applyNumberFormat="1" applyFont="1" applyFill="1" applyBorder="1" applyAlignment="1" applyProtection="1">
      <alignment horizontal="left" vertical="center" wrapText="1"/>
      <protection/>
    </xf>
    <xf numFmtId="207" fontId="71" fillId="0" borderId="12" xfId="0" applyNumberFormat="1" applyFont="1" applyFill="1" applyBorder="1" applyAlignment="1">
      <alignment horizontal="left" vertical="center" wrapText="1"/>
    </xf>
    <xf numFmtId="207" fontId="71" fillId="0" borderId="12" xfId="0" applyNumberFormat="1" applyFont="1" applyFill="1" applyBorder="1" applyAlignment="1" applyProtection="1">
      <alignment horizontal="left" vertical="center" wrapText="1"/>
      <protection/>
    </xf>
    <xf numFmtId="0" fontId="71" fillId="0" borderId="12" xfId="0" applyNumberFormat="1" applyFont="1" applyFill="1" applyBorder="1" applyAlignment="1">
      <alignment horizontal="left" vertical="center" wrapText="1"/>
    </xf>
    <xf numFmtId="209" fontId="71" fillId="0" borderId="12" xfId="0" applyNumberFormat="1" applyFont="1" applyFill="1" applyBorder="1" applyAlignment="1">
      <alignment horizontal="left" vertical="center" wrapText="1"/>
    </xf>
    <xf numFmtId="207" fontId="72" fillId="0" borderId="10" xfId="189" applyNumberFormat="1" applyFont="1" applyFill="1" applyBorder="1" applyAlignment="1">
      <alignment horizontal="center" vertical="center" wrapText="1"/>
      <protection/>
    </xf>
    <xf numFmtId="0" fontId="72" fillId="0" borderId="10" xfId="0" applyNumberFormat="1" applyFont="1" applyFill="1" applyBorder="1" applyAlignment="1">
      <alignment horizontal="left" vertical="center" wrapText="1"/>
    </xf>
    <xf numFmtId="206" fontId="72" fillId="0" borderId="10" xfId="0" applyNumberFormat="1" applyFont="1" applyFill="1" applyBorder="1" applyAlignment="1" applyProtection="1">
      <alignment horizontal="center" vertical="center" wrapText="1"/>
      <protection/>
    </xf>
    <xf numFmtId="0" fontId="71" fillId="0" borderId="20" xfId="0" applyFont="1" applyFill="1" applyBorder="1" applyAlignment="1">
      <alignment horizontal="left" vertical="center" wrapText="1"/>
    </xf>
    <xf numFmtId="0" fontId="71" fillId="0" borderId="14" xfId="0" applyNumberFormat="1" applyFont="1" applyFill="1" applyBorder="1" applyAlignment="1" applyProtection="1">
      <alignment horizontal="left" vertical="center" wrapText="1"/>
      <protection/>
    </xf>
    <xf numFmtId="206" fontId="71" fillId="0" borderId="14" xfId="0" applyNumberFormat="1" applyFont="1" applyFill="1" applyBorder="1" applyAlignment="1" applyProtection="1">
      <alignment horizontal="left" vertical="center" wrapText="1"/>
      <protection/>
    </xf>
    <xf numFmtId="207" fontId="71" fillId="0" borderId="14" xfId="0" applyNumberFormat="1" applyFont="1" applyFill="1" applyBorder="1" applyAlignment="1">
      <alignment horizontal="left" vertical="center" wrapText="1"/>
    </xf>
    <xf numFmtId="207" fontId="71" fillId="0" borderId="14" xfId="0" applyNumberFormat="1" applyFont="1" applyFill="1" applyBorder="1" applyAlignment="1" applyProtection="1">
      <alignment horizontal="left" vertical="center" wrapText="1"/>
      <protection/>
    </xf>
    <xf numFmtId="0" fontId="71" fillId="0" borderId="14" xfId="0" applyNumberFormat="1" applyFont="1" applyFill="1" applyBorder="1" applyAlignment="1">
      <alignment horizontal="left" vertical="center" wrapText="1"/>
    </xf>
    <xf numFmtId="209" fontId="71" fillId="0" borderId="14" xfId="0" applyNumberFormat="1" applyFont="1" applyFill="1" applyBorder="1" applyAlignment="1">
      <alignment horizontal="left" vertical="center" wrapText="1"/>
    </xf>
    <xf numFmtId="0" fontId="71" fillId="0" borderId="14" xfId="0" applyFont="1" applyFill="1" applyBorder="1" applyAlignment="1">
      <alignment horizontal="left" vertical="center" wrapText="1"/>
    </xf>
    <xf numFmtId="0" fontId="72" fillId="0" borderId="20" xfId="0" applyFont="1" applyFill="1" applyBorder="1" applyAlignment="1">
      <alignment horizontal="center" vertical="center" wrapText="1"/>
    </xf>
    <xf numFmtId="206" fontId="71" fillId="0" borderId="14" xfId="0" applyNumberFormat="1" applyFont="1" applyFill="1" applyBorder="1" applyAlignment="1" applyProtection="1">
      <alignment horizontal="left" vertical="center" wrapText="1"/>
      <protection/>
    </xf>
    <xf numFmtId="207" fontId="71" fillId="0" borderId="14" xfId="0" applyNumberFormat="1" applyFont="1" applyFill="1" applyBorder="1" applyAlignment="1" applyProtection="1">
      <alignment horizontal="left" vertical="center" wrapText="1"/>
      <protection/>
    </xf>
    <xf numFmtId="0" fontId="72" fillId="0" borderId="10" xfId="0" applyNumberFormat="1" applyFont="1" applyFill="1" applyBorder="1" applyAlignment="1" applyProtection="1">
      <alignment horizontal="left" vertical="center" wrapText="1"/>
      <protection/>
    </xf>
    <xf numFmtId="0" fontId="71" fillId="0" borderId="20" xfId="0" applyFont="1" applyFill="1" applyBorder="1" applyAlignment="1">
      <alignment horizontal="left" vertical="center" wrapText="1"/>
    </xf>
    <xf numFmtId="0" fontId="71" fillId="0" borderId="14" xfId="0" applyFont="1" applyFill="1" applyBorder="1" applyAlignment="1">
      <alignment horizontal="left" vertical="center" wrapText="1"/>
    </xf>
    <xf numFmtId="207" fontId="73" fillId="0" borderId="10" xfId="0" applyNumberFormat="1" applyFont="1" applyFill="1" applyBorder="1" applyAlignment="1" applyProtection="1">
      <alignment horizontal="center" vertical="center" wrapText="1"/>
      <protection/>
    </xf>
    <xf numFmtId="206" fontId="71" fillId="0" borderId="10" xfId="0" applyNumberFormat="1" applyFont="1" applyFill="1" applyBorder="1" applyAlignment="1">
      <alignment horizontal="center" vertical="center" wrapText="1"/>
    </xf>
    <xf numFmtId="206" fontId="72" fillId="0" borderId="10"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206" fontId="71" fillId="0" borderId="12" xfId="0" applyNumberFormat="1" applyFont="1" applyFill="1" applyBorder="1" applyAlignment="1">
      <alignment horizontal="left" vertical="center" wrapText="1"/>
    </xf>
    <xf numFmtId="0" fontId="3" fillId="0" borderId="0" xfId="0" applyFont="1" applyAlignment="1">
      <alignment horizontal="center" vertical="center"/>
    </xf>
    <xf numFmtId="0" fontId="7" fillId="0" borderId="0" xfId="0" applyFont="1" applyAlignment="1">
      <alignment horizontal="left" vertical="center"/>
    </xf>
    <xf numFmtId="206" fontId="71" fillId="0" borderId="14" xfId="0" applyNumberFormat="1" applyFont="1" applyFill="1" applyBorder="1" applyAlignment="1">
      <alignment horizontal="left" vertical="center" wrapText="1"/>
    </xf>
    <xf numFmtId="206" fontId="71" fillId="0" borderId="21" xfId="0" applyNumberFormat="1" applyFont="1" applyFill="1" applyBorder="1" applyAlignment="1">
      <alignment horizontal="left" vertical="center" wrapText="1"/>
    </xf>
    <xf numFmtId="206" fontId="72" fillId="0" borderId="14" xfId="0" applyNumberFormat="1" applyFont="1" applyFill="1" applyBorder="1" applyAlignment="1">
      <alignment horizontal="center" vertical="center" wrapText="1"/>
    </xf>
    <xf numFmtId="206" fontId="72" fillId="0" borderId="21" xfId="0" applyNumberFormat="1" applyFont="1" applyFill="1" applyBorder="1" applyAlignment="1">
      <alignment horizontal="center" vertical="center" wrapText="1"/>
    </xf>
    <xf numFmtId="0" fontId="72" fillId="0" borderId="10" xfId="0" applyFont="1" applyFill="1" applyBorder="1" applyAlignment="1">
      <alignment horizontal="left" vertical="center" wrapText="1"/>
    </xf>
    <xf numFmtId="0" fontId="71" fillId="0" borderId="21" xfId="0" applyFont="1" applyFill="1" applyBorder="1" applyAlignment="1">
      <alignment horizontal="left" vertical="center" wrapText="1"/>
    </xf>
    <xf numFmtId="206" fontId="12" fillId="0" borderId="10" xfId="0" applyNumberFormat="1" applyFont="1" applyFill="1" applyBorder="1" applyAlignment="1" applyProtection="1">
      <alignment horizontal="left" vertical="center" wrapText="1"/>
      <protection/>
    </xf>
    <xf numFmtId="0" fontId="71" fillId="0" borderId="0" xfId="0" applyFont="1" applyFill="1" applyAlignment="1">
      <alignment horizontal="left" vertical="center" wrapText="1"/>
    </xf>
    <xf numFmtId="0" fontId="71" fillId="0" borderId="0" xfId="0" applyNumberFormat="1" applyFont="1" applyFill="1" applyAlignment="1" applyProtection="1">
      <alignment horizontal="left" vertical="center" wrapText="1"/>
      <protection/>
    </xf>
    <xf numFmtId="206" fontId="71" fillId="0" borderId="0" xfId="0" applyNumberFormat="1" applyFont="1" applyFill="1" applyAlignment="1" applyProtection="1">
      <alignment horizontal="left" vertical="center" wrapText="1"/>
      <protection/>
    </xf>
    <xf numFmtId="207" fontId="71" fillId="0" borderId="0" xfId="0" applyNumberFormat="1" applyFont="1" applyFill="1" applyAlignment="1">
      <alignment horizontal="left" vertical="center" wrapText="1"/>
    </xf>
    <xf numFmtId="207" fontId="71" fillId="0" borderId="0" xfId="0" applyNumberFormat="1" applyFont="1" applyFill="1" applyAlignment="1" applyProtection="1">
      <alignment horizontal="left" vertical="center" wrapText="1"/>
      <protection/>
    </xf>
    <xf numFmtId="0" fontId="71" fillId="0" borderId="0" xfId="0" applyNumberFormat="1" applyFont="1" applyFill="1" applyAlignment="1">
      <alignment horizontal="left" vertical="center" wrapText="1"/>
    </xf>
    <xf numFmtId="209" fontId="71" fillId="0" borderId="0" xfId="0" applyNumberFormat="1" applyFont="1" applyFill="1" applyAlignment="1">
      <alignment horizontal="left" vertical="center" wrapText="1"/>
    </xf>
    <xf numFmtId="206" fontId="71" fillId="0" borderId="0" xfId="0" applyNumberFormat="1" applyFont="1" applyFill="1" applyAlignment="1">
      <alignment horizontal="left" vertical="center" wrapText="1"/>
    </xf>
    <xf numFmtId="0" fontId="13" fillId="0" borderId="0" xfId="0" applyFont="1" applyAlignment="1">
      <alignment horizontal="center" vertical="center"/>
    </xf>
    <xf numFmtId="206" fontId="13" fillId="0" borderId="0" xfId="0" applyNumberFormat="1" applyFont="1" applyAlignment="1">
      <alignment horizontal="center" vertical="center"/>
    </xf>
    <xf numFmtId="31" fontId="13" fillId="0" borderId="0" xfId="0" applyNumberFormat="1" applyFont="1" applyAlignment="1">
      <alignment horizontal="center" vertical="center"/>
    </xf>
    <xf numFmtId="210" fontId="14" fillId="0" borderId="0" xfId="174" applyNumberFormat="1" applyFont="1" applyFill="1" applyAlignment="1" applyProtection="1">
      <alignment horizontal="left"/>
      <protection locked="0"/>
    </xf>
    <xf numFmtId="210" fontId="15" fillId="0" borderId="0" xfId="174" applyNumberFormat="1" applyFont="1" applyFill="1" applyAlignment="1" applyProtection="1">
      <alignment horizontal="center"/>
      <protection locked="0"/>
    </xf>
    <xf numFmtId="210" fontId="7" fillId="0" borderId="0" xfId="174" applyNumberFormat="1" applyFont="1" applyFill="1" applyAlignment="1" applyProtection="1">
      <alignment horizontal="center"/>
      <protection locked="0"/>
    </xf>
    <xf numFmtId="210" fontId="3" fillId="0" borderId="0" xfId="174" applyNumberFormat="1" applyFont="1" applyFill="1" applyAlignment="1" applyProtection="1">
      <alignment horizontal="left"/>
      <protection locked="0"/>
    </xf>
    <xf numFmtId="210" fontId="7" fillId="0" borderId="0" xfId="174" applyNumberFormat="1" applyFont="1" applyFill="1" applyAlignment="1" applyProtection="1">
      <alignment horizontal="left"/>
      <protection locked="0"/>
    </xf>
    <xf numFmtId="211" fontId="7" fillId="0" borderId="0" xfId="174" applyNumberFormat="1" applyFont="1" applyFill="1" applyAlignment="1" applyProtection="1">
      <alignment horizontal="left"/>
      <protection locked="0"/>
    </xf>
    <xf numFmtId="210" fontId="7" fillId="0" borderId="0" xfId="174" applyNumberFormat="1" applyFont="1" applyFill="1" applyAlignment="1" applyProtection="1">
      <alignment horizontal="right"/>
      <protection locked="0"/>
    </xf>
    <xf numFmtId="210" fontId="16" fillId="0" borderId="0" xfId="26" applyNumberFormat="1" applyFont="1" applyFill="1" applyBorder="1" applyAlignment="1" applyProtection="1">
      <alignment horizontal="left"/>
      <protection locked="0"/>
    </xf>
    <xf numFmtId="210" fontId="14" fillId="0" borderId="0" xfId="174" applyNumberFormat="1" applyFont="1" applyFill="1" applyBorder="1" applyAlignment="1" applyProtection="1">
      <alignment horizontal="center"/>
      <protection locked="0"/>
    </xf>
    <xf numFmtId="210" fontId="17" fillId="0" borderId="0" xfId="174" applyNumberFormat="1" applyFont="1" applyFill="1" applyBorder="1" applyAlignment="1" applyProtection="1">
      <alignment horizontal="center"/>
      <protection locked="0"/>
    </xf>
    <xf numFmtId="0" fontId="7" fillId="0" borderId="0" xfId="174" applyNumberFormat="1" applyFont="1" applyFill="1" applyBorder="1" applyAlignment="1" applyProtection="1">
      <alignment horizontal="center"/>
      <protection locked="0"/>
    </xf>
    <xf numFmtId="210" fontId="3" fillId="0" borderId="22" xfId="174" applyNumberFormat="1" applyFont="1" applyFill="1" applyBorder="1" applyAlignment="1" applyProtection="1">
      <alignment horizontal="left"/>
      <protection locked="0"/>
    </xf>
    <xf numFmtId="210" fontId="7" fillId="0" borderId="22" xfId="174" applyNumberFormat="1" applyFont="1" applyFill="1" applyBorder="1" applyAlignment="1" applyProtection="1">
      <alignment horizontal="left"/>
      <protection locked="0"/>
    </xf>
    <xf numFmtId="210" fontId="15" fillId="0" borderId="0" xfId="174" applyNumberFormat="1" applyFont="1" applyFill="1" applyAlignment="1" applyProtection="1">
      <alignment horizontal="left"/>
      <protection locked="0"/>
    </xf>
    <xf numFmtId="210" fontId="18" fillId="0" borderId="10" xfId="174" applyNumberFormat="1" applyFont="1" applyFill="1" applyBorder="1" applyAlignment="1" applyProtection="1">
      <alignment horizontal="center"/>
      <protection locked="0"/>
    </xf>
    <xf numFmtId="210" fontId="18" fillId="0" borderId="23" xfId="174" applyNumberFormat="1" applyFont="1" applyFill="1" applyBorder="1" applyAlignment="1" applyProtection="1">
      <alignment horizontal="center"/>
      <protection locked="0"/>
    </xf>
    <xf numFmtId="210" fontId="18" fillId="0" borderId="21" xfId="174" applyNumberFormat="1" applyFont="1" applyFill="1" applyBorder="1" applyAlignment="1" applyProtection="1">
      <alignment horizontal="center"/>
      <protection locked="0"/>
    </xf>
    <xf numFmtId="210" fontId="3" fillId="0" borderId="20" xfId="149" applyNumberFormat="1" applyFont="1" applyFill="1" applyBorder="1" applyAlignment="1" applyProtection="1">
      <alignment horizontal="left"/>
      <protection locked="0"/>
    </xf>
    <xf numFmtId="211" fontId="7" fillId="0" borderId="10" xfId="174" applyNumberFormat="1" applyFont="1" applyFill="1" applyBorder="1" applyAlignment="1" applyProtection="1">
      <alignment horizontal="center"/>
      <protection locked="0"/>
    </xf>
    <xf numFmtId="208" fontId="7" fillId="0" borderId="24" xfId="174" applyNumberFormat="1" applyFont="1" applyFill="1" applyBorder="1" applyAlignment="1" applyProtection="1">
      <alignment horizontal="right"/>
      <protection locked="0"/>
    </xf>
    <xf numFmtId="208" fontId="3" fillId="0" borderId="23" xfId="174" applyNumberFormat="1" applyFont="1" applyFill="1" applyBorder="1" applyAlignment="1" applyProtection="1">
      <alignment horizontal="left"/>
      <protection locked="0"/>
    </xf>
    <xf numFmtId="208" fontId="3" fillId="0" borderId="21" xfId="174" applyNumberFormat="1" applyFont="1" applyFill="1" applyBorder="1" applyAlignment="1" applyProtection="1">
      <alignment horizontal="left"/>
      <protection locked="0"/>
    </xf>
    <xf numFmtId="211" fontId="3" fillId="0" borderId="10" xfId="174" applyNumberFormat="1" applyFont="1" applyFill="1" applyBorder="1" applyAlignment="1" applyProtection="1">
      <alignment horizontal="center"/>
      <protection locked="0"/>
    </xf>
    <xf numFmtId="208" fontId="7" fillId="0" borderId="10" xfId="174" applyNumberFormat="1" applyFont="1" applyFill="1" applyBorder="1" applyAlignment="1" applyProtection="1">
      <alignment horizontal="right"/>
      <protection locked="0"/>
    </xf>
    <xf numFmtId="210" fontId="3" fillId="0" borderId="25" xfId="174" applyNumberFormat="1" applyFont="1" applyFill="1" applyBorder="1" applyAlignment="1" applyProtection="1">
      <alignment horizontal="left"/>
      <protection locked="0"/>
    </xf>
    <xf numFmtId="208" fontId="7" fillId="0" borderId="10" xfId="173" applyNumberFormat="1" applyFont="1" applyFill="1" applyBorder="1" applyAlignment="1" applyProtection="1">
      <alignment horizontal="right"/>
      <protection locked="0"/>
    </xf>
    <xf numFmtId="208" fontId="3" fillId="0" borderId="23" xfId="174" applyNumberFormat="1" applyFont="1" applyFill="1" applyBorder="1" applyAlignment="1" applyProtection="1">
      <alignment horizontal="left" vertical="center"/>
      <protection locked="0"/>
    </xf>
    <xf numFmtId="208" fontId="18" fillId="0" borderId="21" xfId="174" applyNumberFormat="1" applyFont="1" applyFill="1" applyBorder="1" applyAlignment="1" applyProtection="1">
      <alignment horizontal="left"/>
      <protection locked="0"/>
    </xf>
    <xf numFmtId="210" fontId="18" fillId="0" borderId="25" xfId="174" applyNumberFormat="1" applyFont="1" applyFill="1" applyBorder="1" applyAlignment="1" applyProtection="1">
      <alignment horizontal="center"/>
      <protection locked="0"/>
    </xf>
    <xf numFmtId="210" fontId="18" fillId="0" borderId="25" xfId="174" applyNumberFormat="1" applyFont="1" applyFill="1" applyBorder="1" applyAlignment="1" applyProtection="1">
      <alignment horizontal="left"/>
      <protection locked="0"/>
    </xf>
    <xf numFmtId="208" fontId="18" fillId="8" borderId="21" xfId="174" applyNumberFormat="1" applyFont="1" applyFill="1" applyBorder="1" applyAlignment="1" applyProtection="1">
      <alignment horizontal="left"/>
      <protection locked="0"/>
    </xf>
    <xf numFmtId="208" fontId="15" fillId="8" borderId="10" xfId="174" applyNumberFormat="1" applyFont="1" applyFill="1" applyBorder="1" applyAlignment="1" applyProtection="1">
      <alignment horizontal="right"/>
      <protection locked="0"/>
    </xf>
    <xf numFmtId="208" fontId="3" fillId="0" borderId="26" xfId="174" applyNumberFormat="1" applyFont="1" applyFill="1" applyBorder="1" applyAlignment="1" applyProtection="1">
      <alignment horizontal="left"/>
      <protection locked="0"/>
    </xf>
    <xf numFmtId="208" fontId="3" fillId="0" borderId="27" xfId="174" applyNumberFormat="1" applyFont="1" applyFill="1" applyBorder="1" applyAlignment="1" applyProtection="1">
      <alignment horizontal="left"/>
      <protection locked="0"/>
    </xf>
    <xf numFmtId="208" fontId="18" fillId="8" borderId="14" xfId="149" applyNumberFormat="1" applyFont="1" applyFill="1" applyBorder="1" applyAlignment="1" applyProtection="1">
      <alignment horizontal="left"/>
      <protection locked="0"/>
    </xf>
    <xf numFmtId="208" fontId="15" fillId="8" borderId="10" xfId="173" applyNumberFormat="1" applyFont="1" applyFill="1" applyBorder="1" applyAlignment="1" applyProtection="1">
      <alignment horizontal="right"/>
      <protection locked="0"/>
    </xf>
    <xf numFmtId="210" fontId="15" fillId="8" borderId="20" xfId="149" applyNumberFormat="1" applyFont="1" applyFill="1" applyBorder="1" applyAlignment="1" applyProtection="1">
      <alignment horizontal="left"/>
      <protection locked="0"/>
    </xf>
    <xf numFmtId="208" fontId="15" fillId="8" borderId="12" xfId="174" applyNumberFormat="1" applyFont="1" applyFill="1" applyBorder="1" applyAlignment="1" applyProtection="1">
      <alignment horizontal="right"/>
      <protection locked="0"/>
    </xf>
    <xf numFmtId="208" fontId="15" fillId="8" borderId="23" xfId="174" applyNumberFormat="1" applyFont="1" applyFill="1" applyBorder="1" applyAlignment="1" applyProtection="1">
      <alignment horizontal="left"/>
      <protection locked="0"/>
    </xf>
    <xf numFmtId="210" fontId="7" fillId="0" borderId="20" xfId="174" applyNumberFormat="1" applyFont="1" applyFill="1" applyBorder="1" applyAlignment="1" applyProtection="1">
      <alignment horizontal="left"/>
      <protection locked="0"/>
    </xf>
    <xf numFmtId="208" fontId="7" fillId="0" borderId="23" xfId="174" applyNumberFormat="1" applyFont="1" applyFill="1" applyBorder="1" applyAlignment="1" applyProtection="1">
      <alignment horizontal="left"/>
      <protection locked="0"/>
    </xf>
    <xf numFmtId="210" fontId="3" fillId="0" borderId="0" xfId="174" applyNumberFormat="1" applyFont="1" applyFill="1" applyBorder="1" applyAlignment="1" applyProtection="1">
      <alignment horizontal="left"/>
      <protection locked="0"/>
    </xf>
    <xf numFmtId="210" fontId="3" fillId="0" borderId="0" xfId="174" applyNumberFormat="1" applyFont="1" applyFill="1" applyBorder="1" applyAlignment="1" applyProtection="1">
      <alignment horizontal="right"/>
      <protection locked="0"/>
    </xf>
    <xf numFmtId="210" fontId="18" fillId="0" borderId="0" xfId="174" applyNumberFormat="1" applyFont="1" applyFill="1" applyAlignment="1" applyProtection="1">
      <alignment horizontal="left"/>
      <protection locked="0"/>
    </xf>
    <xf numFmtId="208" fontId="3" fillId="0" borderId="10" xfId="174" applyNumberFormat="1" applyFont="1" applyFill="1" applyBorder="1" applyAlignment="1" applyProtection="1">
      <alignment horizontal="left"/>
      <protection locked="0"/>
    </xf>
    <xf numFmtId="208" fontId="3" fillId="0" borderId="10" xfId="174" applyNumberFormat="1" applyFont="1" applyFill="1" applyBorder="1" applyAlignment="1" applyProtection="1">
      <alignment horizontal="left" vertical="center"/>
      <protection locked="0"/>
    </xf>
    <xf numFmtId="208" fontId="18" fillId="0" borderId="10" xfId="174" applyNumberFormat="1" applyFont="1" applyFill="1" applyBorder="1" applyAlignment="1" applyProtection="1">
      <alignment horizontal="left"/>
      <protection locked="0"/>
    </xf>
    <xf numFmtId="208" fontId="18" fillId="0" borderId="10" xfId="173" applyNumberFormat="1" applyFont="1" applyFill="1" applyBorder="1" applyAlignment="1" applyProtection="1">
      <alignment horizontal="left"/>
      <protection locked="0"/>
    </xf>
    <xf numFmtId="208" fontId="15" fillId="0" borderId="10" xfId="173" applyNumberFormat="1" applyFont="1" applyFill="1" applyBorder="1" applyAlignment="1" applyProtection="1">
      <alignment horizontal="left"/>
      <protection locked="0"/>
    </xf>
    <xf numFmtId="208" fontId="7" fillId="0" borderId="10" xfId="174" applyNumberFormat="1" applyFont="1" applyFill="1" applyBorder="1" applyAlignment="1" applyProtection="1">
      <alignment horizontal="left"/>
      <protection locked="0"/>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Œ…‹æØ‚è_Region Orders (2)"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PSChar" xfId="67"/>
    <cellStyle name="_Part III.200406.Loan and Liabilities details.(Site Name)_Shenhua PBC package 050530" xfId="68"/>
    <cellStyle name="20% - 强调文字颜色 4" xfId="69"/>
    <cellStyle name="40% - 强调文字颜色 4" xfId="70"/>
    <cellStyle name="_long term loan - others 300504_KPMG original version_附件1：审计评估联合申报明细表" xfId="71"/>
    <cellStyle name="强调文字颜色 5" xfId="72"/>
    <cellStyle name="40% - 强调文字颜色 5" xfId="73"/>
    <cellStyle name="60% - 强调文字颜色 5" xfId="74"/>
    <cellStyle name="强调文字颜色 6" xfId="75"/>
    <cellStyle name="0,0&#13;&#10;NA&#13;&#10;" xfId="76"/>
    <cellStyle name="千位_ 应交税金审定表" xfId="77"/>
    <cellStyle name="40% - 强调文字颜色 6" xfId="78"/>
    <cellStyle name="60% - 强调文字颜色 6" xfId="79"/>
    <cellStyle name="_long term loan - others 300504_KPMG original version_(中企华)审计评估联合申报明细表.V1" xfId="80"/>
    <cellStyle name="_KPMG original version_附件1：审计评估联合申报明细表" xfId="81"/>
    <cellStyle name="??" xfId="82"/>
    <cellStyle name="?? [0]" xfId="83"/>
    <cellStyle name="_CBRE明细表" xfId="84"/>
    <cellStyle name="_(中企华)审计评估联合申报明细表.V1" xfId="85"/>
    <cellStyle name="_KPMG original version" xfId="86"/>
    <cellStyle name="_long term loan - others 300504_KPMG original version" xfId="87"/>
    <cellStyle name="_long term loan - others 300504_Shenhua PBC package 050530" xfId="88"/>
    <cellStyle name="_long term loan - others 300504_Shenhua PBC package 050530_(中企华)审计评估联合申报明细表.V1" xfId="89"/>
    <cellStyle name="_long term loan - others 300504_Shenhua PBC package 050530_附件1：审计评估联合申报明细表" xfId="90"/>
    <cellStyle name="{Thousand}" xfId="91"/>
    <cellStyle name="_long term loan - others 300504_附件1：审计评估联合申报明细表" xfId="92"/>
    <cellStyle name="_long term loan - others 300504_审计调查表.V3" xfId="93"/>
    <cellStyle name="_Part III.200406.Loan and Liabilities details.(Site Name)" xfId="94"/>
    <cellStyle name="_Part III.200406.Loan and Liabilities details.(Site Name)_(中企华)审计评估联合申报明细表.V1" xfId="95"/>
    <cellStyle name="_Part III.200406.Loan and Liabilities details.(Site Name)_KPMG original version" xfId="96"/>
    <cellStyle name="_Part III.200406.Loan and Liabilities details.(Site Name)_KPMG original version_(中企华)审计评估联合申报明细表.V1" xfId="97"/>
    <cellStyle name="_Part III.200406.Loan and Liabilities details.(Site Name)_KPMG original version_附件1：审计评估联合申报明细表" xfId="98"/>
    <cellStyle name="_Part III.200406.Loan and Liabilities details.(Site Name)_Shenhua PBC package 050530_(中企华)审计评估联合申报明细表.V1" xfId="99"/>
    <cellStyle name="_Part III.200406.Loan and Liabilities details.(Site Name)_Shenhua PBC package 050530_附件1：审计评估联合申报明细表" xfId="100"/>
    <cellStyle name="entry box" xfId="101"/>
    <cellStyle name="_Part III.200406.Loan and Liabilities details.(Site Name)_附件1：审计评估联合申报明细表"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常规_基本情况" xfId="149"/>
    <cellStyle name="e鯪9Y_x000B_" xfId="150"/>
    <cellStyle name="Normal - Style1" xfId="151"/>
    <cellStyle name="Format Number Column" xfId="152"/>
    <cellStyle name="gcd" xfId="153"/>
    <cellStyle name="HEADER" xfId="154"/>
    <cellStyle name="千分位_ 白土"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Normal_廣朹廣電 shenjibaobiao 31.12.2000 (revised on 7.3.02)" xfId="174"/>
    <cellStyle name="통화 [0]_BOILER-CO1" xfId="175"/>
    <cellStyle name="Œ…‹æØ‚è [0.00]_Region Orders (2)" xfId="176"/>
    <cellStyle name="Percent [2]" xfId="177"/>
    <cellStyle name="Percent_PICC package Sept2002 (V120021005)1" xfId="178"/>
    <cellStyle name="Prefilled" xfId="179"/>
    <cellStyle name="pricing" xfId="180"/>
    <cellStyle name="RevList" xfId="181"/>
    <cellStyle name="RowLevel_0" xfId="182"/>
    <cellStyle name="Sheet Head" xfId="183"/>
    <cellStyle name="style" xfId="184"/>
    <cellStyle name="style1" xfId="185"/>
    <cellStyle name="style2" xfId="186"/>
    <cellStyle name="subhead" xfId="187"/>
    <cellStyle name="Subtotal" xfId="188"/>
    <cellStyle name="常规 2 2" xfId="189"/>
    <cellStyle name="常规 2 2 2" xfId="190"/>
    <cellStyle name="分级显示行_1_4附件二凯旋评估表" xfId="191"/>
    <cellStyle name="公司标准表"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_BOILER-CO1" xfId="201"/>
    <cellStyle name="표준_0N-HANDLING " xfId="202"/>
    <cellStyle name="표준_kc-elec system check list"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Box 410"/>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3398;&#26657;&#26381;&#21153;&#29992;&#25151;&#22996;&#25176;&#31649;&#29702;&#20107;&#39033;\&#26381;&#21153;&#29992;&#25151;&#20107;&#39033;\&#24072;&#38498;&#19996;&#26657;&#21306;&#25253;&#21578;\&#19996;&#26657;&#21306;&#25253;&#21578;\&#21326;&#21457;&#32442;&#32455;&#26426;&#26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QSIYTRTTNPF"/>
      <sheetName val="资产负债表(旧)"/>
      <sheetName val="4-6固定资产汇总"/>
      <sheetName val="4-6-4机器设备  "/>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H43" sqref="H43:I43"/>
    </sheetView>
  </sheetViews>
  <sheetFormatPr defaultColWidth="7.00390625" defaultRowHeight="18" customHeight="1"/>
  <cols>
    <col min="1" max="1" width="21.375" style="85" bestFit="1" customWidth="1"/>
    <col min="2" max="2" width="4.50390625" style="86" bestFit="1" customWidth="1"/>
    <col min="3" max="4" width="17.125" style="87" bestFit="1" customWidth="1"/>
    <col min="5" max="5" width="8.375" style="85" bestFit="1" customWidth="1"/>
    <col min="6" max="6" width="23.00390625" style="85" bestFit="1" customWidth="1"/>
    <col min="7" max="7" width="4.625" style="86" bestFit="1" customWidth="1"/>
    <col min="8" max="9" width="20.50390625" style="87" bestFit="1" customWidth="1"/>
    <col min="10" max="10" width="15.625" style="85" bestFit="1" customWidth="1"/>
    <col min="11" max="16384" width="7.00390625" style="85" customWidth="1"/>
  </cols>
  <sheetData>
    <row r="1" spans="1:10" s="81" customFormat="1" ht="18" customHeight="1">
      <c r="A1" s="88" t="s">
        <v>0</v>
      </c>
      <c r="B1" s="89"/>
      <c r="C1" s="89"/>
      <c r="D1" s="89"/>
      <c r="E1" s="89"/>
      <c r="F1" s="89"/>
      <c r="G1" s="89"/>
      <c r="H1" s="89"/>
      <c r="I1" s="89"/>
      <c r="J1" s="89"/>
    </row>
    <row r="2" spans="1:10" s="81" customFormat="1" ht="18" customHeight="1">
      <c r="A2" s="90" t="s">
        <v>1</v>
      </c>
      <c r="B2" s="89"/>
      <c r="C2" s="89"/>
      <c r="D2" s="89"/>
      <c r="E2" s="89"/>
      <c r="F2" s="89"/>
      <c r="G2" s="89"/>
      <c r="H2" s="89"/>
      <c r="I2" s="89"/>
      <c r="J2" s="89"/>
    </row>
    <row r="3" spans="1:10" s="82" customFormat="1" ht="18" customHeight="1">
      <c r="A3" s="91" t="s">
        <v>2</v>
      </c>
      <c r="B3" s="91"/>
      <c r="C3" s="91"/>
      <c r="D3" s="91"/>
      <c r="E3" s="91"/>
      <c r="F3" s="91"/>
      <c r="G3" s="91"/>
      <c r="H3" s="91"/>
      <c r="I3" s="91"/>
      <c r="J3" s="91"/>
    </row>
    <row r="4" spans="1:10" ht="18" customHeight="1">
      <c r="A4" s="92" t="e">
        <v>#REF!</v>
      </c>
      <c r="B4" s="93"/>
      <c r="C4" s="93"/>
      <c r="E4" s="94"/>
      <c r="J4" s="124" t="s">
        <v>3</v>
      </c>
    </row>
    <row r="5" spans="1:10" s="83" customFormat="1" ht="18" customHeight="1">
      <c r="A5" s="95" t="s">
        <v>4</v>
      </c>
      <c r="B5" s="95" t="s">
        <v>5</v>
      </c>
      <c r="C5" s="95" t="s">
        <v>6</v>
      </c>
      <c r="D5" s="95" t="s">
        <v>7</v>
      </c>
      <c r="E5" s="96" t="s">
        <v>8</v>
      </c>
      <c r="F5" s="97" t="s">
        <v>9</v>
      </c>
      <c r="G5" s="95" t="s">
        <v>5</v>
      </c>
      <c r="H5" s="95" t="s">
        <v>6</v>
      </c>
      <c r="I5" s="95" t="s">
        <v>7</v>
      </c>
      <c r="J5" s="95" t="s">
        <v>8</v>
      </c>
    </row>
    <row r="6" spans="1:10" s="84" customFormat="1" ht="18" customHeight="1">
      <c r="A6" s="98" t="s">
        <v>10</v>
      </c>
      <c r="B6" s="99">
        <v>1</v>
      </c>
      <c r="C6" s="100"/>
      <c r="D6" s="100"/>
      <c r="E6" s="101"/>
      <c r="F6" s="102" t="s">
        <v>11</v>
      </c>
      <c r="G6" s="103">
        <v>41</v>
      </c>
      <c r="H6" s="104"/>
      <c r="I6" s="104"/>
      <c r="J6" s="125"/>
    </row>
    <row r="7" spans="1:10" s="84" customFormat="1" ht="18" customHeight="1">
      <c r="A7" s="105" t="s">
        <v>12</v>
      </c>
      <c r="B7" s="99">
        <v>2</v>
      </c>
      <c r="C7" s="106"/>
      <c r="D7" s="106"/>
      <c r="E7" s="101"/>
      <c r="F7" s="102" t="s">
        <v>13</v>
      </c>
      <c r="G7" s="103">
        <v>42</v>
      </c>
      <c r="H7" s="106"/>
      <c r="I7" s="106"/>
      <c r="J7" s="125"/>
    </row>
    <row r="8" spans="1:10" s="84" customFormat="1" ht="18" customHeight="1">
      <c r="A8" s="105" t="s">
        <v>14</v>
      </c>
      <c r="B8" s="99">
        <v>3</v>
      </c>
      <c r="C8" s="106"/>
      <c r="D8" s="106"/>
      <c r="E8" s="107"/>
      <c r="F8" s="102" t="s">
        <v>15</v>
      </c>
      <c r="G8" s="103">
        <v>45</v>
      </c>
      <c r="H8" s="106"/>
      <c r="I8" s="106"/>
      <c r="J8" s="126"/>
    </row>
    <row r="9" spans="1:10" s="84" customFormat="1" ht="18" customHeight="1">
      <c r="A9" s="105" t="s">
        <v>16</v>
      </c>
      <c r="B9" s="99">
        <v>4</v>
      </c>
      <c r="C9" s="106"/>
      <c r="D9" s="106"/>
      <c r="E9" s="107"/>
      <c r="F9" s="102" t="s">
        <v>17</v>
      </c>
      <c r="G9" s="103">
        <v>46</v>
      </c>
      <c r="H9" s="106"/>
      <c r="I9" s="106"/>
      <c r="J9" s="126"/>
    </row>
    <row r="10" spans="1:10" s="84" customFormat="1" ht="18" customHeight="1">
      <c r="A10" s="105" t="s">
        <v>18</v>
      </c>
      <c r="B10" s="99">
        <v>5</v>
      </c>
      <c r="C10" s="106"/>
      <c r="D10" s="106"/>
      <c r="E10" s="101"/>
      <c r="F10" s="102" t="s">
        <v>19</v>
      </c>
      <c r="G10" s="103">
        <v>47</v>
      </c>
      <c r="H10" s="106"/>
      <c r="I10" s="106"/>
      <c r="J10" s="125"/>
    </row>
    <row r="11" spans="1:10" s="84" customFormat="1" ht="18" customHeight="1">
      <c r="A11" s="105" t="s">
        <v>20</v>
      </c>
      <c r="B11" s="99">
        <v>6</v>
      </c>
      <c r="C11" s="106"/>
      <c r="D11" s="106"/>
      <c r="E11" s="101"/>
      <c r="F11" s="102" t="s">
        <v>21</v>
      </c>
      <c r="G11" s="103">
        <v>48</v>
      </c>
      <c r="H11" s="106"/>
      <c r="I11" s="106"/>
      <c r="J11" s="125"/>
    </row>
    <row r="12" spans="1:10" s="84" customFormat="1" ht="18" customHeight="1">
      <c r="A12" s="105" t="s">
        <v>22</v>
      </c>
      <c r="B12" s="99">
        <v>7</v>
      </c>
      <c r="C12" s="106"/>
      <c r="D12" s="106"/>
      <c r="E12" s="101"/>
      <c r="F12" s="102" t="s">
        <v>23</v>
      </c>
      <c r="G12" s="103">
        <v>49</v>
      </c>
      <c r="H12" s="106"/>
      <c r="I12" s="106"/>
      <c r="J12" s="125"/>
    </row>
    <row r="13" spans="1:10" s="84" customFormat="1" ht="18" customHeight="1">
      <c r="A13" s="105" t="s">
        <v>24</v>
      </c>
      <c r="B13" s="99">
        <v>8</v>
      </c>
      <c r="C13" s="104"/>
      <c r="D13" s="104"/>
      <c r="E13" s="101"/>
      <c r="F13" s="102" t="s">
        <v>25</v>
      </c>
      <c r="G13" s="103">
        <v>50</v>
      </c>
      <c r="H13" s="106"/>
      <c r="I13" s="106"/>
      <c r="J13" s="125"/>
    </row>
    <row r="14" spans="1:10" s="84" customFormat="1" ht="18" customHeight="1">
      <c r="A14" s="105" t="s">
        <v>26</v>
      </c>
      <c r="B14" s="99">
        <v>9</v>
      </c>
      <c r="C14" s="104"/>
      <c r="D14" s="104"/>
      <c r="E14" s="107"/>
      <c r="F14" s="102" t="s">
        <v>27</v>
      </c>
      <c r="G14" s="103">
        <v>51</v>
      </c>
      <c r="H14" s="106"/>
      <c r="I14" s="106"/>
      <c r="J14" s="126"/>
    </row>
    <row r="15" spans="1:10" s="84" customFormat="1" ht="18" customHeight="1">
      <c r="A15" s="105" t="s">
        <v>28</v>
      </c>
      <c r="B15" s="99">
        <v>10</v>
      </c>
      <c r="C15" s="104"/>
      <c r="D15" s="104"/>
      <c r="E15" s="107"/>
      <c r="F15" s="102" t="s">
        <v>29</v>
      </c>
      <c r="G15" s="103">
        <v>52</v>
      </c>
      <c r="H15" s="106"/>
      <c r="I15" s="106"/>
      <c r="J15" s="126"/>
    </row>
    <row r="16" spans="1:10" s="84" customFormat="1" ht="18" customHeight="1">
      <c r="A16" s="105" t="s">
        <v>30</v>
      </c>
      <c r="B16" s="99">
        <v>11</v>
      </c>
      <c r="C16" s="104"/>
      <c r="D16" s="104"/>
      <c r="E16" s="107"/>
      <c r="F16" s="102" t="s">
        <v>31</v>
      </c>
      <c r="G16" s="103">
        <v>53</v>
      </c>
      <c r="H16" s="106"/>
      <c r="I16" s="106"/>
      <c r="J16" s="126"/>
    </row>
    <row r="17" spans="1:10" s="84" customFormat="1" ht="18" customHeight="1">
      <c r="A17" s="105" t="s">
        <v>32</v>
      </c>
      <c r="B17" s="99">
        <v>12</v>
      </c>
      <c r="C17" s="104"/>
      <c r="D17" s="104"/>
      <c r="E17" s="107"/>
      <c r="F17" s="102" t="s">
        <v>33</v>
      </c>
      <c r="G17" s="103">
        <v>54</v>
      </c>
      <c r="H17" s="106"/>
      <c r="I17" s="106"/>
      <c r="J17" s="126"/>
    </row>
    <row r="18" spans="1:10" s="84" customFormat="1" ht="18" customHeight="1">
      <c r="A18" s="105" t="s">
        <v>20</v>
      </c>
      <c r="B18" s="99">
        <v>13</v>
      </c>
      <c r="C18" s="104"/>
      <c r="D18" s="104"/>
      <c r="E18" s="107"/>
      <c r="F18" s="102" t="s">
        <v>34</v>
      </c>
      <c r="G18" s="103">
        <v>52</v>
      </c>
      <c r="H18" s="106"/>
      <c r="I18" s="106"/>
      <c r="J18" s="126"/>
    </row>
    <row r="19" spans="1:10" s="84" customFormat="1" ht="18" customHeight="1">
      <c r="A19" s="105" t="s">
        <v>35</v>
      </c>
      <c r="B19" s="99">
        <v>14</v>
      </c>
      <c r="C19" s="106"/>
      <c r="D19" s="106"/>
      <c r="E19" s="107"/>
      <c r="F19" s="102" t="s">
        <v>36</v>
      </c>
      <c r="G19" s="103">
        <v>53</v>
      </c>
      <c r="H19" s="106"/>
      <c r="I19" s="106"/>
      <c r="J19" s="126"/>
    </row>
    <row r="20" spans="1:10" s="84" customFormat="1" ht="18" customHeight="1">
      <c r="A20" s="105" t="s">
        <v>37</v>
      </c>
      <c r="B20" s="99">
        <v>15</v>
      </c>
      <c r="C20" s="104"/>
      <c r="D20" s="104"/>
      <c r="E20" s="107"/>
      <c r="F20" s="102" t="s">
        <v>38</v>
      </c>
      <c r="G20" s="103">
        <v>54</v>
      </c>
      <c r="H20" s="106"/>
      <c r="I20" s="106"/>
      <c r="J20" s="126"/>
    </row>
    <row r="21" spans="1:10" s="84" customFormat="1" ht="18" customHeight="1">
      <c r="A21" s="105" t="s">
        <v>39</v>
      </c>
      <c r="B21" s="99">
        <v>16</v>
      </c>
      <c r="C21" s="104"/>
      <c r="D21" s="104"/>
      <c r="E21" s="107"/>
      <c r="F21" s="108" t="s">
        <v>40</v>
      </c>
      <c r="G21" s="103">
        <v>55</v>
      </c>
      <c r="H21" s="106">
        <f>SUM(H7:H20)</f>
        <v>0</v>
      </c>
      <c r="I21" s="106">
        <f>SUM(I7:I20)</f>
        <v>0</v>
      </c>
      <c r="J21" s="126"/>
    </row>
    <row r="22" spans="1:10" s="84" customFormat="1" ht="18" customHeight="1">
      <c r="A22" s="105" t="s">
        <v>41</v>
      </c>
      <c r="B22" s="99">
        <v>17</v>
      </c>
      <c r="C22" s="104"/>
      <c r="D22" s="104"/>
      <c r="E22" s="107"/>
      <c r="F22" s="102"/>
      <c r="G22" s="103"/>
      <c r="H22" s="106"/>
      <c r="I22" s="106"/>
      <c r="J22" s="125"/>
    </row>
    <row r="23" spans="1:10" s="84" customFormat="1" ht="18" customHeight="1">
      <c r="A23" s="105" t="s">
        <v>42</v>
      </c>
      <c r="B23" s="99">
        <v>18</v>
      </c>
      <c r="C23" s="104"/>
      <c r="D23" s="104"/>
      <c r="E23" s="107"/>
      <c r="F23" s="102"/>
      <c r="G23" s="103"/>
      <c r="H23" s="106"/>
      <c r="I23" s="106"/>
      <c r="J23" s="126"/>
    </row>
    <row r="24" spans="1:10" s="84" customFormat="1" ht="18" customHeight="1">
      <c r="A24" s="105" t="s">
        <v>43</v>
      </c>
      <c r="B24" s="99">
        <v>19</v>
      </c>
      <c r="C24" s="104"/>
      <c r="D24" s="104"/>
      <c r="E24" s="107"/>
      <c r="F24" s="102" t="s">
        <v>44</v>
      </c>
      <c r="G24" s="103">
        <v>56</v>
      </c>
      <c r="H24" s="106"/>
      <c r="I24" s="106"/>
      <c r="J24" s="126"/>
    </row>
    <row r="25" spans="1:10" s="84" customFormat="1" ht="18" customHeight="1">
      <c r="A25" s="109" t="s">
        <v>45</v>
      </c>
      <c r="B25" s="99">
        <v>20</v>
      </c>
      <c r="C25" s="104">
        <f>SUM(C7:C9,C12:C16,C19:C24)</f>
        <v>0</v>
      </c>
      <c r="D25" s="104">
        <f>SUM(D7:D9,D12:D16,D19:D24)</f>
        <v>0</v>
      </c>
      <c r="E25" s="107"/>
      <c r="F25" s="102" t="s">
        <v>46</v>
      </c>
      <c r="G25" s="103">
        <v>57</v>
      </c>
      <c r="H25" s="106"/>
      <c r="I25" s="106"/>
      <c r="J25" s="126"/>
    </row>
    <row r="26" spans="1:10" s="84" customFormat="1" ht="18" customHeight="1">
      <c r="A26" s="110" t="s">
        <v>47</v>
      </c>
      <c r="B26" s="99">
        <v>21</v>
      </c>
      <c r="C26" s="104"/>
      <c r="D26" s="104"/>
      <c r="E26" s="107"/>
      <c r="F26" s="102" t="s">
        <v>48</v>
      </c>
      <c r="G26" s="103">
        <v>58</v>
      </c>
      <c r="H26" s="106"/>
      <c r="I26" s="106"/>
      <c r="J26" s="125"/>
    </row>
    <row r="27" spans="1:10" s="84" customFormat="1" ht="18" customHeight="1">
      <c r="A27" s="105" t="s">
        <v>49</v>
      </c>
      <c r="B27" s="99">
        <v>22</v>
      </c>
      <c r="C27" s="104"/>
      <c r="D27" s="104"/>
      <c r="E27" s="107"/>
      <c r="F27" s="102" t="s">
        <v>50</v>
      </c>
      <c r="G27" s="103">
        <v>59</v>
      </c>
      <c r="H27" s="106"/>
      <c r="I27" s="106"/>
      <c r="J27" s="125"/>
    </row>
    <row r="28" spans="1:10" s="84" customFormat="1" ht="18" customHeight="1">
      <c r="A28" s="105" t="s">
        <v>51</v>
      </c>
      <c r="B28" s="99">
        <v>23</v>
      </c>
      <c r="C28" s="104"/>
      <c r="D28" s="104"/>
      <c r="E28" s="101"/>
      <c r="F28" s="102" t="s">
        <v>52</v>
      </c>
      <c r="G28" s="103">
        <v>60</v>
      </c>
      <c r="H28" s="104"/>
      <c r="I28" s="104"/>
      <c r="J28" s="125"/>
    </row>
    <row r="29" spans="1:10" s="84" customFormat="1" ht="18" customHeight="1">
      <c r="A29" s="105" t="s">
        <v>53</v>
      </c>
      <c r="B29" s="99">
        <v>24</v>
      </c>
      <c r="C29" s="104"/>
      <c r="D29" s="104"/>
      <c r="E29" s="101"/>
      <c r="F29" s="102" t="s">
        <v>54</v>
      </c>
      <c r="G29" s="103">
        <v>61</v>
      </c>
      <c r="H29" s="104"/>
      <c r="I29" s="104"/>
      <c r="J29" s="125"/>
    </row>
    <row r="30" spans="1:10" s="84" customFormat="1" ht="18" customHeight="1">
      <c r="A30" s="105" t="s">
        <v>55</v>
      </c>
      <c r="B30" s="99">
        <v>25</v>
      </c>
      <c r="C30" s="104"/>
      <c r="D30" s="104"/>
      <c r="E30" s="101"/>
      <c r="F30" s="108" t="s">
        <v>56</v>
      </c>
      <c r="G30" s="103">
        <v>62</v>
      </c>
      <c r="H30" s="106">
        <f>SUM(H24:H29)</f>
        <v>0</v>
      </c>
      <c r="I30" s="106">
        <f>SUM(I24:I29)</f>
        <v>0</v>
      </c>
      <c r="J30" s="125"/>
    </row>
    <row r="31" spans="1:10" s="84" customFormat="1" ht="18" customHeight="1">
      <c r="A31" s="105" t="s">
        <v>57</v>
      </c>
      <c r="B31" s="99">
        <v>26</v>
      </c>
      <c r="C31" s="104"/>
      <c r="D31" s="104"/>
      <c r="E31" s="101"/>
      <c r="F31" s="102"/>
      <c r="G31" s="103"/>
      <c r="H31" s="106"/>
      <c r="I31" s="106"/>
      <c r="J31" s="125"/>
    </row>
    <row r="32" spans="1:10" s="84" customFormat="1" ht="18" customHeight="1">
      <c r="A32" s="105" t="s">
        <v>58</v>
      </c>
      <c r="B32" s="99">
        <v>27</v>
      </c>
      <c r="C32" s="104"/>
      <c r="D32" s="104"/>
      <c r="E32" s="101"/>
      <c r="F32" s="111" t="s">
        <v>59</v>
      </c>
      <c r="G32" s="103">
        <v>63</v>
      </c>
      <c r="H32" s="112">
        <f>H21+H30</f>
        <v>0</v>
      </c>
      <c r="I32" s="112">
        <f>I21+I30</f>
        <v>0</v>
      </c>
      <c r="J32" s="127"/>
    </row>
    <row r="33" spans="1:10" s="84" customFormat="1" ht="18" customHeight="1">
      <c r="A33" s="105" t="s">
        <v>60</v>
      </c>
      <c r="B33" s="99">
        <v>28</v>
      </c>
      <c r="C33" s="104"/>
      <c r="D33" s="104"/>
      <c r="E33" s="101"/>
      <c r="F33" s="102"/>
      <c r="G33" s="103"/>
      <c r="H33" s="106"/>
      <c r="I33" s="106"/>
      <c r="J33" s="125"/>
    </row>
    <row r="34" spans="1:10" s="84" customFormat="1" ht="18" customHeight="1">
      <c r="A34" s="105" t="s">
        <v>61</v>
      </c>
      <c r="B34" s="99">
        <v>29</v>
      </c>
      <c r="C34" s="104"/>
      <c r="D34" s="104"/>
      <c r="E34" s="101"/>
      <c r="F34" s="102"/>
      <c r="G34" s="103"/>
      <c r="H34" s="106"/>
      <c r="I34" s="106"/>
      <c r="J34" s="125"/>
    </row>
    <row r="35" spans="1:10" s="84" customFormat="1" ht="18" customHeight="1">
      <c r="A35" s="105" t="s">
        <v>62</v>
      </c>
      <c r="B35" s="99">
        <v>30</v>
      </c>
      <c r="C35" s="104"/>
      <c r="D35" s="104"/>
      <c r="E35" s="107"/>
      <c r="F35" s="102"/>
      <c r="G35" s="103"/>
      <c r="H35" s="106"/>
      <c r="I35" s="106"/>
      <c r="J35" s="125"/>
    </row>
    <row r="36" spans="1:10" s="84" customFormat="1" ht="18" customHeight="1">
      <c r="A36" s="109" t="s">
        <v>63</v>
      </c>
      <c r="B36" s="99">
        <v>31</v>
      </c>
      <c r="C36" s="104">
        <f>SUM(C31,C32,C33,C34,C35)</f>
        <v>0</v>
      </c>
      <c r="D36" s="104">
        <f>SUM(D31,D32,D33,D34,D35)</f>
        <v>0</v>
      </c>
      <c r="E36" s="107"/>
      <c r="F36" s="102"/>
      <c r="G36" s="103"/>
      <c r="H36" s="106"/>
      <c r="I36" s="106"/>
      <c r="J36" s="125"/>
    </row>
    <row r="37" spans="1:10" s="84" customFormat="1" ht="18" customHeight="1">
      <c r="A37" s="110" t="s">
        <v>64</v>
      </c>
      <c r="B37" s="99">
        <v>32</v>
      </c>
      <c r="C37" s="104">
        <f>SUM(C38:C39)</f>
        <v>0</v>
      </c>
      <c r="D37" s="104">
        <f>SUM(D38:D39)</f>
        <v>0</v>
      </c>
      <c r="E37" s="107"/>
      <c r="F37" s="102" t="s">
        <v>65</v>
      </c>
      <c r="G37" s="103">
        <v>64</v>
      </c>
      <c r="H37" s="104"/>
      <c r="I37" s="104"/>
      <c r="J37" s="125"/>
    </row>
    <row r="38" spans="1:10" s="84" customFormat="1" ht="18" customHeight="1">
      <c r="A38" s="105" t="s">
        <v>66</v>
      </c>
      <c r="B38" s="99">
        <v>33</v>
      </c>
      <c r="C38" s="104"/>
      <c r="D38" s="104"/>
      <c r="E38" s="107"/>
      <c r="F38" s="102" t="s">
        <v>67</v>
      </c>
      <c r="G38" s="103">
        <v>65</v>
      </c>
      <c r="H38" s="106"/>
      <c r="I38" s="106"/>
      <c r="J38" s="125"/>
    </row>
    <row r="39" spans="1:10" s="84" customFormat="1" ht="18" customHeight="1">
      <c r="A39" s="105" t="s">
        <v>68</v>
      </c>
      <c r="B39" s="99">
        <v>34</v>
      </c>
      <c r="C39" s="104"/>
      <c r="D39" s="104"/>
      <c r="E39" s="101"/>
      <c r="F39" s="102" t="s">
        <v>69</v>
      </c>
      <c r="G39" s="103">
        <v>66</v>
      </c>
      <c r="H39" s="106"/>
      <c r="I39" s="106"/>
      <c r="J39" s="125"/>
    </row>
    <row r="40" spans="1:10" s="84" customFormat="1" ht="18" customHeight="1">
      <c r="A40" s="110" t="s">
        <v>70</v>
      </c>
      <c r="B40" s="99">
        <v>35</v>
      </c>
      <c r="C40" s="104">
        <f>SUM(C41:C42)</f>
        <v>0</v>
      </c>
      <c r="D40" s="104">
        <f>SUM(D41:D42)</f>
        <v>0</v>
      </c>
      <c r="E40" s="101"/>
      <c r="F40" s="102" t="s">
        <v>71</v>
      </c>
      <c r="G40" s="103">
        <v>67</v>
      </c>
      <c r="H40" s="104"/>
      <c r="I40" s="104"/>
      <c r="J40" s="125"/>
    </row>
    <row r="41" spans="1:10" s="84" customFormat="1" ht="18" customHeight="1">
      <c r="A41" s="105" t="s">
        <v>72</v>
      </c>
      <c r="B41" s="99">
        <v>36</v>
      </c>
      <c r="C41" s="104"/>
      <c r="D41" s="104"/>
      <c r="E41" s="113"/>
      <c r="F41" s="102" t="s">
        <v>73</v>
      </c>
      <c r="G41" s="103">
        <v>68</v>
      </c>
      <c r="H41" s="106"/>
      <c r="I41" s="106"/>
      <c r="J41" s="126"/>
    </row>
    <row r="42" spans="1:10" s="84" customFormat="1" ht="18" customHeight="1">
      <c r="A42" s="105" t="s">
        <v>74</v>
      </c>
      <c r="B42" s="99">
        <v>37</v>
      </c>
      <c r="C42" s="104"/>
      <c r="D42" s="104"/>
      <c r="E42" s="101"/>
      <c r="F42" s="114" t="s">
        <v>75</v>
      </c>
      <c r="G42" s="103">
        <v>69</v>
      </c>
      <c r="H42" s="106"/>
      <c r="I42" s="106"/>
      <c r="J42" s="126"/>
    </row>
    <row r="43" spans="1:10" s="84" customFormat="1" ht="18" customHeight="1">
      <c r="A43" s="105" t="s">
        <v>76</v>
      </c>
      <c r="B43" s="99">
        <v>38</v>
      </c>
      <c r="C43" s="104"/>
      <c r="D43" s="104"/>
      <c r="E43" s="101"/>
      <c r="F43" s="102" t="s">
        <v>77</v>
      </c>
      <c r="G43" s="103">
        <v>70</v>
      </c>
      <c r="H43" s="106"/>
      <c r="I43" s="106"/>
      <c r="J43" s="126"/>
    </row>
    <row r="44" spans="1:10" s="84" customFormat="1" ht="18" customHeight="1">
      <c r="A44" s="105" t="s">
        <v>78</v>
      </c>
      <c r="B44" s="99">
        <v>39</v>
      </c>
      <c r="C44" s="104"/>
      <c r="D44" s="104"/>
      <c r="E44" s="101"/>
      <c r="F44" s="115" t="s">
        <v>79</v>
      </c>
      <c r="G44" s="103">
        <v>71</v>
      </c>
      <c r="H44" s="116">
        <f>SUM(H38:H43)-H41</f>
        <v>0</v>
      </c>
      <c r="I44" s="116">
        <f>SUM(I38:I43)-I41</f>
        <v>0</v>
      </c>
      <c r="J44" s="128"/>
    </row>
    <row r="45" spans="1:10" ht="18" customHeight="1">
      <c r="A45" s="117" t="s">
        <v>80</v>
      </c>
      <c r="B45" s="99">
        <v>40</v>
      </c>
      <c r="C45" s="118">
        <f>C25+C26+C36+C37+C40+C43+C44</f>
        <v>0</v>
      </c>
      <c r="D45" s="118">
        <f>D25+D26+D36+D37+D40+D43+D44</f>
        <v>0</v>
      </c>
      <c r="E45" s="119"/>
      <c r="F45" s="115" t="s">
        <v>81</v>
      </c>
      <c r="G45" s="99">
        <v>72</v>
      </c>
      <c r="H45" s="116">
        <f>H32+H44</f>
        <v>0</v>
      </c>
      <c r="I45" s="116">
        <f>I32+I44</f>
        <v>0</v>
      </c>
      <c r="J45" s="129"/>
    </row>
    <row r="46" spans="1:10" ht="18" customHeight="1">
      <c r="A46" s="120"/>
      <c r="B46" s="99"/>
      <c r="C46" s="104"/>
      <c r="D46" s="104"/>
      <c r="E46" s="121"/>
      <c r="F46" s="102" t="s">
        <v>82</v>
      </c>
      <c r="G46" s="99">
        <v>73</v>
      </c>
      <c r="H46" s="104">
        <f>H45-C45</f>
        <v>0</v>
      </c>
      <c r="I46" s="104">
        <f>I45-D45</f>
        <v>0</v>
      </c>
      <c r="J46" s="130"/>
    </row>
    <row r="47" spans="3:9" ht="18" customHeight="1">
      <c r="C47" s="122" t="s">
        <v>83</v>
      </c>
      <c r="D47" s="85"/>
      <c r="E47" s="84" t="s">
        <v>84</v>
      </c>
      <c r="H47" s="123" t="s">
        <v>85</v>
      </c>
      <c r="I47" s="85"/>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L113"/>
  <sheetViews>
    <sheetView tabSelected="1" zoomScale="120" zoomScaleNormal="120" workbookViewId="0" topLeftCell="A1">
      <pane ySplit="3" topLeftCell="A32" activePane="bottomLeft" state="frozen"/>
      <selection pane="bottomLeft" activeCell="A35" sqref="A35:K35"/>
    </sheetView>
  </sheetViews>
  <sheetFormatPr defaultColWidth="8.75390625" defaultRowHeight="15.75" customHeight="1"/>
  <cols>
    <col min="1" max="1" width="4.50390625" style="13" customWidth="1"/>
    <col min="2" max="2" width="13.875" style="12" customWidth="1"/>
    <col min="3" max="3" width="19.25390625" style="13" customWidth="1"/>
    <col min="4" max="4" width="7.50390625" style="13" customWidth="1"/>
    <col min="5" max="5" width="7.25390625" style="13" customWidth="1"/>
    <col min="6" max="6" width="10.25390625" style="13" customWidth="1"/>
    <col min="7" max="7" width="15.50390625" style="13" customWidth="1"/>
    <col min="8" max="8" width="12.00390625" style="13" customWidth="1"/>
    <col min="9" max="9" width="24.75390625" style="13" customWidth="1"/>
    <col min="10" max="10" width="10.50390625" style="14" customWidth="1"/>
    <col min="11" max="11" width="9.625" style="14" customWidth="1"/>
    <col min="12" max="16384" width="8.75390625" style="13" customWidth="1"/>
  </cols>
  <sheetData>
    <row r="1" spans="1:11" s="11" customFormat="1" ht="23.25">
      <c r="A1" s="15" t="s">
        <v>86</v>
      </c>
      <c r="B1" s="15"/>
      <c r="C1" s="15"/>
      <c r="D1" s="15"/>
      <c r="E1" s="15"/>
      <c r="F1" s="15"/>
      <c r="G1" s="15"/>
      <c r="H1" s="15"/>
      <c r="I1" s="15"/>
      <c r="J1" s="15"/>
      <c r="K1" s="15"/>
    </row>
    <row r="2" spans="1:11" ht="15.75">
      <c r="A2" s="16" t="s">
        <v>87</v>
      </c>
      <c r="B2" s="16"/>
      <c r="C2" s="16"/>
      <c r="D2" s="16"/>
      <c r="E2" s="16"/>
      <c r="F2" s="16"/>
      <c r="G2" s="16"/>
      <c r="H2" s="16"/>
      <c r="I2" s="16"/>
      <c r="J2" s="16"/>
      <c r="K2" s="16"/>
    </row>
    <row r="3" spans="1:11" s="12" customFormat="1" ht="12.75">
      <c r="A3" s="17" t="s">
        <v>5</v>
      </c>
      <c r="B3" s="17" t="s">
        <v>88</v>
      </c>
      <c r="C3" s="17" t="s">
        <v>89</v>
      </c>
      <c r="D3" s="17" t="s">
        <v>90</v>
      </c>
      <c r="E3" s="17" t="s">
        <v>91</v>
      </c>
      <c r="F3" s="17" t="s">
        <v>92</v>
      </c>
      <c r="G3" s="17" t="s">
        <v>93</v>
      </c>
      <c r="H3" s="17" t="s">
        <v>94</v>
      </c>
      <c r="I3" s="17" t="s">
        <v>95</v>
      </c>
      <c r="J3" s="56" t="s">
        <v>96</v>
      </c>
      <c r="K3" s="56" t="s">
        <v>97</v>
      </c>
    </row>
    <row r="4" spans="1:11" s="12" customFormat="1" ht="138" customHeight="1">
      <c r="A4" s="18">
        <v>1</v>
      </c>
      <c r="B4" s="19" t="s">
        <v>98</v>
      </c>
      <c r="C4" s="20" t="s">
        <v>99</v>
      </c>
      <c r="D4" s="21" t="s">
        <v>100</v>
      </c>
      <c r="E4" s="22">
        <v>911.65</v>
      </c>
      <c r="F4" s="23" t="s">
        <v>101</v>
      </c>
      <c r="G4" s="24" t="s">
        <v>102</v>
      </c>
      <c r="H4" s="18" t="s">
        <v>103</v>
      </c>
      <c r="I4" s="18" t="s">
        <v>104</v>
      </c>
      <c r="J4" s="57">
        <v>0</v>
      </c>
      <c r="K4" s="57">
        <v>182330</v>
      </c>
    </row>
    <row r="5" spans="1:11" s="12" customFormat="1" ht="21">
      <c r="A5" s="18">
        <v>2</v>
      </c>
      <c r="B5" s="19" t="s">
        <v>105</v>
      </c>
      <c r="C5" s="20" t="s">
        <v>106</v>
      </c>
      <c r="D5" s="21" t="s">
        <v>100</v>
      </c>
      <c r="E5" s="21">
        <v>89.1</v>
      </c>
      <c r="F5" s="23" t="s">
        <v>101</v>
      </c>
      <c r="G5" s="24" t="s">
        <v>102</v>
      </c>
      <c r="H5" s="18" t="s">
        <v>103</v>
      </c>
      <c r="I5" s="18" t="s">
        <v>104</v>
      </c>
      <c r="J5" s="57">
        <v>0</v>
      </c>
      <c r="K5" s="57">
        <v>17820</v>
      </c>
    </row>
    <row r="6" spans="1:11" s="12" customFormat="1" ht="12.75">
      <c r="A6" s="25" t="s">
        <v>107</v>
      </c>
      <c r="B6" s="25"/>
      <c r="C6" s="25"/>
      <c r="D6" s="25"/>
      <c r="E6" s="25"/>
      <c r="F6" s="25"/>
      <c r="G6" s="25"/>
      <c r="H6" s="25"/>
      <c r="I6" s="25"/>
      <c r="J6" s="25"/>
      <c r="K6" s="25"/>
    </row>
    <row r="7" spans="1:11" s="12" customFormat="1" ht="12.75">
      <c r="A7" s="17" t="s">
        <v>5</v>
      </c>
      <c r="B7" s="17" t="s">
        <v>88</v>
      </c>
      <c r="C7" s="17" t="s">
        <v>89</v>
      </c>
      <c r="D7" s="17" t="s">
        <v>90</v>
      </c>
      <c r="E7" s="17" t="s">
        <v>91</v>
      </c>
      <c r="F7" s="17" t="s">
        <v>92</v>
      </c>
      <c r="G7" s="17" t="s">
        <v>93</v>
      </c>
      <c r="H7" s="17" t="s">
        <v>94</v>
      </c>
      <c r="I7" s="17" t="s">
        <v>95</v>
      </c>
      <c r="J7" s="56" t="s">
        <v>96</v>
      </c>
      <c r="K7" s="56" t="s">
        <v>97</v>
      </c>
    </row>
    <row r="8" spans="1:11" s="12" customFormat="1" ht="21">
      <c r="A8" s="18">
        <v>1</v>
      </c>
      <c r="B8" s="19" t="s">
        <v>108</v>
      </c>
      <c r="C8" s="26" t="s">
        <v>109</v>
      </c>
      <c r="D8" s="21" t="s">
        <v>100</v>
      </c>
      <c r="E8" s="27">
        <v>72.44</v>
      </c>
      <c r="F8" s="28" t="s">
        <v>110</v>
      </c>
      <c r="G8" s="24" t="s">
        <v>102</v>
      </c>
      <c r="H8" s="18" t="s">
        <v>111</v>
      </c>
      <c r="I8" s="58" t="s">
        <v>112</v>
      </c>
      <c r="J8" s="57">
        <v>13039</v>
      </c>
      <c r="K8" s="57">
        <v>67152</v>
      </c>
    </row>
    <row r="9" spans="1:11" s="12" customFormat="1" ht="21">
      <c r="A9" s="18">
        <v>2</v>
      </c>
      <c r="B9" s="19" t="s">
        <v>108</v>
      </c>
      <c r="C9" s="26" t="s">
        <v>113</v>
      </c>
      <c r="D9" s="21" t="s">
        <v>100</v>
      </c>
      <c r="E9" s="27">
        <v>83.68</v>
      </c>
      <c r="F9" s="28" t="s">
        <v>110</v>
      </c>
      <c r="G9" s="24" t="s">
        <v>102</v>
      </c>
      <c r="H9" s="18" t="s">
        <v>111</v>
      </c>
      <c r="I9" s="58" t="s">
        <v>112</v>
      </c>
      <c r="J9" s="57">
        <v>15062</v>
      </c>
      <c r="K9" s="57">
        <v>77571</v>
      </c>
    </row>
    <row r="10" spans="1:11" s="12" customFormat="1" ht="21">
      <c r="A10" s="18">
        <v>3</v>
      </c>
      <c r="B10" s="19" t="s">
        <v>105</v>
      </c>
      <c r="C10" s="29" t="s">
        <v>114</v>
      </c>
      <c r="D10" s="21" t="s">
        <v>100</v>
      </c>
      <c r="E10" s="27">
        <v>20.3</v>
      </c>
      <c r="F10" s="28" t="s">
        <v>110</v>
      </c>
      <c r="G10" s="24" t="s">
        <v>102</v>
      </c>
      <c r="H10" s="18" t="s">
        <v>111</v>
      </c>
      <c r="I10" s="58" t="s">
        <v>112</v>
      </c>
      <c r="J10" s="57">
        <v>3654</v>
      </c>
      <c r="K10" s="57">
        <v>18818</v>
      </c>
    </row>
    <row r="11" spans="1:11" s="12" customFormat="1" ht="94.5">
      <c r="A11" s="18">
        <v>4</v>
      </c>
      <c r="B11" s="19" t="s">
        <v>105</v>
      </c>
      <c r="C11" s="30" t="s">
        <v>115</v>
      </c>
      <c r="D11" s="21" t="s">
        <v>100</v>
      </c>
      <c r="E11" s="27">
        <v>84</v>
      </c>
      <c r="F11" s="28" t="s">
        <v>110</v>
      </c>
      <c r="G11" s="24" t="s">
        <v>102</v>
      </c>
      <c r="H11" s="18" t="s">
        <v>111</v>
      </c>
      <c r="I11" s="58" t="s">
        <v>116</v>
      </c>
      <c r="J11" s="57">
        <v>15120</v>
      </c>
      <c r="K11" s="57">
        <v>88250</v>
      </c>
    </row>
    <row r="12" spans="1:11" s="12" customFormat="1" ht="21">
      <c r="A12" s="18">
        <v>5</v>
      </c>
      <c r="B12" s="19" t="s">
        <v>105</v>
      </c>
      <c r="C12" s="29" t="s">
        <v>117</v>
      </c>
      <c r="D12" s="21" t="s">
        <v>100</v>
      </c>
      <c r="E12" s="27">
        <v>34.56</v>
      </c>
      <c r="F12" s="28" t="s">
        <v>110</v>
      </c>
      <c r="G12" s="24" t="s">
        <v>102</v>
      </c>
      <c r="H12" s="18" t="s">
        <v>111</v>
      </c>
      <c r="I12" s="58" t="s">
        <v>112</v>
      </c>
      <c r="J12" s="57">
        <v>6221</v>
      </c>
      <c r="K12" s="57">
        <v>32037</v>
      </c>
    </row>
    <row r="13" spans="1:11" s="12" customFormat="1" ht="12.75">
      <c r="A13" s="31" t="s">
        <v>118</v>
      </c>
      <c r="B13" s="32"/>
      <c r="C13" s="33"/>
      <c r="D13" s="34"/>
      <c r="E13" s="35"/>
      <c r="F13" s="36"/>
      <c r="G13" s="37"/>
      <c r="H13" s="31"/>
      <c r="I13" s="59"/>
      <c r="J13" s="60"/>
      <c r="K13" s="60"/>
    </row>
    <row r="14" spans="1:11" s="12" customFormat="1" ht="12.75">
      <c r="A14" s="17" t="s">
        <v>5</v>
      </c>
      <c r="B14" s="17" t="s">
        <v>88</v>
      </c>
      <c r="C14" s="17" t="s">
        <v>89</v>
      </c>
      <c r="D14" s="17" t="s">
        <v>90</v>
      </c>
      <c r="E14" s="17" t="s">
        <v>91</v>
      </c>
      <c r="F14" s="17" t="s">
        <v>92</v>
      </c>
      <c r="G14" s="17" t="s">
        <v>93</v>
      </c>
      <c r="H14" s="17" t="s">
        <v>94</v>
      </c>
      <c r="I14" s="17" t="s">
        <v>95</v>
      </c>
      <c r="J14" s="56" t="s">
        <v>96</v>
      </c>
      <c r="K14" s="56" t="s">
        <v>97</v>
      </c>
    </row>
    <row r="15" spans="1:11" s="12" customFormat="1" ht="21">
      <c r="A15" s="18">
        <v>1</v>
      </c>
      <c r="B15" s="19" t="s">
        <v>108</v>
      </c>
      <c r="C15" s="26" t="s">
        <v>119</v>
      </c>
      <c r="D15" s="21" t="s">
        <v>100</v>
      </c>
      <c r="E15" s="38">
        <v>39.64</v>
      </c>
      <c r="F15" s="28" t="s">
        <v>110</v>
      </c>
      <c r="G15" s="24" t="s">
        <v>102</v>
      </c>
      <c r="H15" s="18" t="s">
        <v>120</v>
      </c>
      <c r="I15" s="18" t="s">
        <v>121</v>
      </c>
      <c r="J15" s="57">
        <v>7135</v>
      </c>
      <c r="K15" s="57">
        <v>36747</v>
      </c>
    </row>
    <row r="16" spans="1:12" s="12" customFormat="1" ht="21">
      <c r="A16" s="18">
        <v>2</v>
      </c>
      <c r="B16" s="19" t="s">
        <v>105</v>
      </c>
      <c r="C16" s="39" t="s">
        <v>122</v>
      </c>
      <c r="D16" s="21" t="s">
        <v>123</v>
      </c>
      <c r="E16" s="40">
        <v>1</v>
      </c>
      <c r="F16" s="28" t="s">
        <v>110</v>
      </c>
      <c r="G16" s="24" t="s">
        <v>102</v>
      </c>
      <c r="H16" s="18" t="s">
        <v>124</v>
      </c>
      <c r="I16" s="18" t="s">
        <v>125</v>
      </c>
      <c r="J16" s="57">
        <v>0</v>
      </c>
      <c r="K16" s="57">
        <v>12000</v>
      </c>
      <c r="L16" s="61"/>
    </row>
    <row r="17" spans="1:12" s="12" customFormat="1" ht="21">
      <c r="A17" s="18">
        <v>3</v>
      </c>
      <c r="B17" s="19" t="s">
        <v>105</v>
      </c>
      <c r="C17" s="39" t="s">
        <v>126</v>
      </c>
      <c r="D17" s="21" t="s">
        <v>123</v>
      </c>
      <c r="E17" s="40">
        <v>1</v>
      </c>
      <c r="F17" s="28" t="s">
        <v>110</v>
      </c>
      <c r="G17" s="24" t="s">
        <v>102</v>
      </c>
      <c r="H17" s="18" t="s">
        <v>124</v>
      </c>
      <c r="I17" s="18" t="s">
        <v>125</v>
      </c>
      <c r="J17" s="57">
        <v>0</v>
      </c>
      <c r="K17" s="57">
        <v>12000</v>
      </c>
      <c r="L17" s="61"/>
    </row>
    <row r="18" spans="1:11" s="12" customFormat="1" ht="26.25" customHeight="1">
      <c r="A18" s="25" t="s">
        <v>127</v>
      </c>
      <c r="B18" s="25"/>
      <c r="C18" s="25"/>
      <c r="D18" s="25"/>
      <c r="E18" s="25"/>
      <c r="F18" s="25"/>
      <c r="G18" s="25"/>
      <c r="H18" s="25"/>
      <c r="I18" s="25"/>
      <c r="J18" s="25"/>
      <c r="K18" s="25"/>
    </row>
    <row r="19" spans="1:11" s="12" customFormat="1" ht="12.75">
      <c r="A19" s="17" t="s">
        <v>5</v>
      </c>
      <c r="B19" s="17" t="s">
        <v>88</v>
      </c>
      <c r="C19" s="17" t="s">
        <v>89</v>
      </c>
      <c r="D19" s="17" t="s">
        <v>90</v>
      </c>
      <c r="E19" s="17" t="s">
        <v>91</v>
      </c>
      <c r="F19" s="17" t="s">
        <v>92</v>
      </c>
      <c r="G19" s="17" t="s">
        <v>93</v>
      </c>
      <c r="H19" s="17" t="s">
        <v>94</v>
      </c>
      <c r="I19" s="17" t="s">
        <v>95</v>
      </c>
      <c r="J19" s="56" t="s">
        <v>96</v>
      </c>
      <c r="K19" s="56" t="s">
        <v>97</v>
      </c>
    </row>
    <row r="20" spans="1:12" s="12" customFormat="1" ht="73.5">
      <c r="A20" s="18">
        <v>1</v>
      </c>
      <c r="B20" s="19" t="s">
        <v>98</v>
      </c>
      <c r="C20" s="26" t="s">
        <v>128</v>
      </c>
      <c r="D20" s="21" t="s">
        <v>100</v>
      </c>
      <c r="E20" s="27">
        <v>870.45</v>
      </c>
      <c r="F20" s="23" t="s">
        <v>129</v>
      </c>
      <c r="G20" s="24" t="s">
        <v>102</v>
      </c>
      <c r="H20" s="18" t="s">
        <v>130</v>
      </c>
      <c r="I20" s="18" t="s">
        <v>131</v>
      </c>
      <c r="J20" s="57">
        <f>E20*15*12</f>
        <v>156681</v>
      </c>
      <c r="K20" s="57">
        <v>235027</v>
      </c>
      <c r="L20" s="62"/>
    </row>
    <row r="21" spans="1:12" s="12" customFormat="1" ht="12.75">
      <c r="A21" s="41" t="s">
        <v>132</v>
      </c>
      <c r="B21" s="42"/>
      <c r="C21" s="43"/>
      <c r="D21" s="44"/>
      <c r="E21" s="45"/>
      <c r="F21" s="46"/>
      <c r="G21" s="47"/>
      <c r="H21" s="48"/>
      <c r="I21" s="48"/>
      <c r="J21" s="63"/>
      <c r="K21" s="64"/>
      <c r="L21" s="62"/>
    </row>
    <row r="22" spans="1:12" s="12" customFormat="1" ht="12.75">
      <c r="A22" s="17" t="s">
        <v>5</v>
      </c>
      <c r="B22" s="17" t="s">
        <v>88</v>
      </c>
      <c r="C22" s="17" t="s">
        <v>89</v>
      </c>
      <c r="D22" s="17" t="s">
        <v>90</v>
      </c>
      <c r="E22" s="17" t="s">
        <v>91</v>
      </c>
      <c r="F22" s="17" t="s">
        <v>92</v>
      </c>
      <c r="G22" s="17" t="s">
        <v>93</v>
      </c>
      <c r="H22" s="17" t="s">
        <v>94</v>
      </c>
      <c r="I22" s="17" t="s">
        <v>95</v>
      </c>
      <c r="J22" s="56" t="s">
        <v>96</v>
      </c>
      <c r="K22" s="56" t="s">
        <v>97</v>
      </c>
      <c r="L22" s="62"/>
    </row>
    <row r="23" spans="1:12" s="12" customFormat="1" ht="42">
      <c r="A23" s="49">
        <v>1</v>
      </c>
      <c r="B23" s="19" t="s">
        <v>108</v>
      </c>
      <c r="C23" s="30" t="s">
        <v>133</v>
      </c>
      <c r="D23" s="21" t="s">
        <v>100</v>
      </c>
      <c r="E23" s="38">
        <v>24</v>
      </c>
      <c r="F23" s="23" t="s">
        <v>134</v>
      </c>
      <c r="G23" s="24" t="s">
        <v>102</v>
      </c>
      <c r="H23" s="18" t="s">
        <v>135</v>
      </c>
      <c r="I23" s="18" t="s">
        <v>136</v>
      </c>
      <c r="J23" s="57">
        <v>1200</v>
      </c>
      <c r="K23" s="57">
        <v>2160</v>
      </c>
      <c r="L23" s="62"/>
    </row>
    <row r="24" spans="1:12" s="12" customFormat="1" ht="42">
      <c r="A24" s="49">
        <v>2</v>
      </c>
      <c r="B24" s="19" t="s">
        <v>108</v>
      </c>
      <c r="C24" s="30" t="s">
        <v>137</v>
      </c>
      <c r="D24" s="21" t="s">
        <v>100</v>
      </c>
      <c r="E24" s="38">
        <v>25.6</v>
      </c>
      <c r="F24" s="23" t="s">
        <v>134</v>
      </c>
      <c r="G24" s="24" t="s">
        <v>102</v>
      </c>
      <c r="H24" s="18" t="s">
        <v>135</v>
      </c>
      <c r="I24" s="18" t="s">
        <v>136</v>
      </c>
      <c r="J24" s="57">
        <v>1200</v>
      </c>
      <c r="K24" s="57">
        <v>2304</v>
      </c>
      <c r="L24" s="62"/>
    </row>
    <row r="25" spans="1:12" s="12" customFormat="1" ht="42">
      <c r="A25" s="49">
        <v>3</v>
      </c>
      <c r="B25" s="19" t="s">
        <v>105</v>
      </c>
      <c r="C25" s="26" t="s">
        <v>138</v>
      </c>
      <c r="D25" s="21" t="s">
        <v>100</v>
      </c>
      <c r="E25" s="27">
        <v>28</v>
      </c>
      <c r="F25" s="23" t="s">
        <v>134</v>
      </c>
      <c r="G25" s="24" t="s">
        <v>102</v>
      </c>
      <c r="H25" s="18" t="s">
        <v>135</v>
      </c>
      <c r="I25" s="18" t="s">
        <v>136</v>
      </c>
      <c r="J25" s="57">
        <v>1200</v>
      </c>
      <c r="K25" s="57">
        <v>2520</v>
      </c>
      <c r="L25" s="62"/>
    </row>
    <row r="26" spans="1:12" s="12" customFormat="1" ht="12.75">
      <c r="A26" s="41" t="s">
        <v>139</v>
      </c>
      <c r="B26" s="42"/>
      <c r="C26" s="43"/>
      <c r="D26" s="44"/>
      <c r="E26" s="45"/>
      <c r="F26" s="46"/>
      <c r="G26" s="47"/>
      <c r="H26" s="48"/>
      <c r="I26" s="48"/>
      <c r="J26" s="63"/>
      <c r="K26" s="64"/>
      <c r="L26" s="62"/>
    </row>
    <row r="27" spans="1:12" s="12" customFormat="1" ht="12.75">
      <c r="A27" s="17" t="s">
        <v>5</v>
      </c>
      <c r="B27" s="17" t="s">
        <v>88</v>
      </c>
      <c r="C27" s="17" t="s">
        <v>89</v>
      </c>
      <c r="D27" s="17" t="s">
        <v>90</v>
      </c>
      <c r="E27" s="17" t="s">
        <v>91</v>
      </c>
      <c r="F27" s="17" t="s">
        <v>92</v>
      </c>
      <c r="G27" s="17" t="s">
        <v>93</v>
      </c>
      <c r="H27" s="17" t="s">
        <v>94</v>
      </c>
      <c r="I27" s="17" t="s">
        <v>95</v>
      </c>
      <c r="J27" s="56" t="s">
        <v>96</v>
      </c>
      <c r="K27" s="56" t="s">
        <v>97</v>
      </c>
      <c r="L27" s="62"/>
    </row>
    <row r="28" spans="1:12" s="12" customFormat="1" ht="84">
      <c r="A28" s="49">
        <v>1</v>
      </c>
      <c r="B28" s="19" t="s">
        <v>105</v>
      </c>
      <c r="C28" s="26" t="s">
        <v>138</v>
      </c>
      <c r="D28" s="21" t="s">
        <v>100</v>
      </c>
      <c r="E28" s="27">
        <v>480</v>
      </c>
      <c r="F28" s="23" t="s">
        <v>134</v>
      </c>
      <c r="G28" s="24" t="s">
        <v>102</v>
      </c>
      <c r="H28" s="18" t="s">
        <v>140</v>
      </c>
      <c r="I28" s="18" t="s">
        <v>141</v>
      </c>
      <c r="J28" s="65">
        <v>1200</v>
      </c>
      <c r="K28" s="66">
        <v>43200</v>
      </c>
      <c r="L28" s="62"/>
    </row>
    <row r="29" spans="1:12" s="12" customFormat="1" ht="24.75" customHeight="1">
      <c r="A29" s="41" t="s">
        <v>142</v>
      </c>
      <c r="B29" s="42"/>
      <c r="C29" s="50"/>
      <c r="D29" s="44"/>
      <c r="E29" s="51"/>
      <c r="F29" s="46"/>
      <c r="G29" s="47"/>
      <c r="H29" s="48"/>
      <c r="I29" s="48"/>
      <c r="J29" s="63"/>
      <c r="K29" s="64"/>
      <c r="L29" s="62"/>
    </row>
    <row r="30" spans="1:12" s="12" customFormat="1" ht="12.75">
      <c r="A30" s="17" t="s">
        <v>5</v>
      </c>
      <c r="B30" s="17" t="s">
        <v>88</v>
      </c>
      <c r="C30" s="17" t="s">
        <v>89</v>
      </c>
      <c r="D30" s="17" t="s">
        <v>90</v>
      </c>
      <c r="E30" s="17" t="s">
        <v>91</v>
      </c>
      <c r="F30" s="17" t="s">
        <v>92</v>
      </c>
      <c r="G30" s="17" t="s">
        <v>93</v>
      </c>
      <c r="H30" s="17" t="s">
        <v>94</v>
      </c>
      <c r="I30" s="17" t="s">
        <v>95</v>
      </c>
      <c r="J30" s="56" t="s">
        <v>96</v>
      </c>
      <c r="K30" s="56" t="s">
        <v>97</v>
      </c>
      <c r="L30" s="62"/>
    </row>
    <row r="31" spans="1:12" s="12" customFormat="1" ht="115.5">
      <c r="A31" s="49">
        <v>1</v>
      </c>
      <c r="B31" s="19" t="s">
        <v>105</v>
      </c>
      <c r="C31" s="52" t="s">
        <v>143</v>
      </c>
      <c r="D31" s="21" t="s">
        <v>100</v>
      </c>
      <c r="E31" s="27">
        <v>316</v>
      </c>
      <c r="F31" s="23" t="s">
        <v>144</v>
      </c>
      <c r="G31" s="24" t="s">
        <v>102</v>
      </c>
      <c r="H31" s="18" t="s">
        <v>145</v>
      </c>
      <c r="I31" s="67" t="s">
        <v>146</v>
      </c>
      <c r="J31" s="65">
        <v>1200</v>
      </c>
      <c r="K31" s="66">
        <v>91008</v>
      </c>
      <c r="L31" s="62"/>
    </row>
    <row r="32" spans="1:12" s="12" customFormat="1" ht="12.75">
      <c r="A32" s="41" t="s">
        <v>147</v>
      </c>
      <c r="B32" s="42"/>
      <c r="C32" s="50"/>
      <c r="D32" s="44"/>
      <c r="E32" s="51"/>
      <c r="F32" s="46"/>
      <c r="G32" s="47"/>
      <c r="H32" s="48"/>
      <c r="I32" s="48"/>
      <c r="J32" s="63"/>
      <c r="K32" s="64"/>
      <c r="L32" s="62"/>
    </row>
    <row r="33" spans="1:12" s="12" customFormat="1" ht="12.75">
      <c r="A33" s="17" t="s">
        <v>5</v>
      </c>
      <c r="B33" s="17" t="s">
        <v>88</v>
      </c>
      <c r="C33" s="17" t="s">
        <v>89</v>
      </c>
      <c r="D33" s="17" t="s">
        <v>90</v>
      </c>
      <c r="E33" s="17" t="s">
        <v>91</v>
      </c>
      <c r="F33" s="17" t="s">
        <v>92</v>
      </c>
      <c r="G33" s="17" t="s">
        <v>93</v>
      </c>
      <c r="H33" s="17" t="s">
        <v>94</v>
      </c>
      <c r="I33" s="17" t="s">
        <v>95</v>
      </c>
      <c r="J33" s="56" t="s">
        <v>96</v>
      </c>
      <c r="K33" s="56" t="s">
        <v>97</v>
      </c>
      <c r="L33" s="62"/>
    </row>
    <row r="34" spans="1:12" s="12" customFormat="1" ht="115.5">
      <c r="A34" s="18">
        <v>1</v>
      </c>
      <c r="B34" s="19" t="s">
        <v>98</v>
      </c>
      <c r="C34" s="26" t="s">
        <v>148</v>
      </c>
      <c r="D34" s="21" t="s">
        <v>123</v>
      </c>
      <c r="E34" s="27">
        <v>12</v>
      </c>
      <c r="F34" s="23" t="s">
        <v>149</v>
      </c>
      <c r="G34" s="24" t="s">
        <v>102</v>
      </c>
      <c r="H34" s="18" t="s">
        <v>150</v>
      </c>
      <c r="I34" s="18" t="s">
        <v>151</v>
      </c>
      <c r="J34" s="57">
        <v>14400</v>
      </c>
      <c r="K34" s="57">
        <v>192000</v>
      </c>
      <c r="L34" s="62"/>
    </row>
    <row r="35" spans="1:11" s="12" customFormat="1" ht="26.25" customHeight="1">
      <c r="A35" s="53" t="s">
        <v>152</v>
      </c>
      <c r="B35" s="54"/>
      <c r="C35" s="54"/>
      <c r="D35" s="54"/>
      <c r="E35" s="54"/>
      <c r="F35" s="54"/>
      <c r="G35" s="54"/>
      <c r="H35" s="54"/>
      <c r="I35" s="54"/>
      <c r="J35" s="54"/>
      <c r="K35" s="68"/>
    </row>
    <row r="36" spans="1:11" s="12" customFormat="1" ht="12.75">
      <c r="A36" s="17" t="s">
        <v>5</v>
      </c>
      <c r="B36" s="17" t="s">
        <v>88</v>
      </c>
      <c r="C36" s="17" t="s">
        <v>89</v>
      </c>
      <c r="D36" s="17" t="s">
        <v>90</v>
      </c>
      <c r="E36" s="17" t="s">
        <v>91</v>
      </c>
      <c r="F36" s="17" t="s">
        <v>92</v>
      </c>
      <c r="G36" s="17" t="s">
        <v>93</v>
      </c>
      <c r="H36" s="17" t="s">
        <v>94</v>
      </c>
      <c r="I36" s="17" t="s">
        <v>95</v>
      </c>
      <c r="J36" s="56" t="s">
        <v>96</v>
      </c>
      <c r="K36" s="56" t="s">
        <v>97</v>
      </c>
    </row>
    <row r="37" spans="1:11" s="12" customFormat="1" ht="21">
      <c r="A37" s="18">
        <v>1</v>
      </c>
      <c r="B37" s="19" t="s">
        <v>108</v>
      </c>
      <c r="C37" s="26" t="s">
        <v>153</v>
      </c>
      <c r="D37" s="21" t="s">
        <v>100</v>
      </c>
      <c r="E37" s="27">
        <v>67.2</v>
      </c>
      <c r="F37" s="23" t="s">
        <v>154</v>
      </c>
      <c r="G37" s="24" t="s">
        <v>102</v>
      </c>
      <c r="H37" s="18" t="s">
        <v>155</v>
      </c>
      <c r="I37" s="18" t="s">
        <v>156</v>
      </c>
      <c r="J37" s="57">
        <f>E37*15*12</f>
        <v>12096</v>
      </c>
      <c r="K37" s="57">
        <v>99524</v>
      </c>
    </row>
    <row r="38" spans="1:11" s="12" customFormat="1" ht="21">
      <c r="A38" s="18">
        <v>2</v>
      </c>
      <c r="B38" s="19" t="s">
        <v>105</v>
      </c>
      <c r="C38" s="26" t="s">
        <v>157</v>
      </c>
      <c r="D38" s="21" t="s">
        <v>100</v>
      </c>
      <c r="E38" s="27">
        <v>66.52</v>
      </c>
      <c r="F38" s="23" t="s">
        <v>154</v>
      </c>
      <c r="G38" s="24" t="s">
        <v>102</v>
      </c>
      <c r="H38" s="18" t="s">
        <v>155</v>
      </c>
      <c r="I38" s="18" t="s">
        <v>156</v>
      </c>
      <c r="J38" s="57">
        <f>E38*15*12</f>
        <v>11974</v>
      </c>
      <c r="K38" s="57">
        <v>98518</v>
      </c>
    </row>
    <row r="39" spans="1:11" s="12" customFormat="1" ht="24.75" customHeight="1">
      <c r="A39" s="53" t="s">
        <v>158</v>
      </c>
      <c r="B39" s="54"/>
      <c r="C39" s="54"/>
      <c r="D39" s="54"/>
      <c r="E39" s="54"/>
      <c r="F39" s="54"/>
      <c r="G39" s="54"/>
      <c r="H39" s="54"/>
      <c r="I39" s="54"/>
      <c r="J39" s="54"/>
      <c r="K39" s="68"/>
    </row>
    <row r="40" spans="1:11" s="12" customFormat="1" ht="12.75">
      <c r="A40" s="17" t="s">
        <v>5</v>
      </c>
      <c r="B40" s="17" t="s">
        <v>88</v>
      </c>
      <c r="C40" s="17" t="s">
        <v>89</v>
      </c>
      <c r="D40" s="17" t="s">
        <v>90</v>
      </c>
      <c r="E40" s="17" t="s">
        <v>91</v>
      </c>
      <c r="F40" s="17" t="s">
        <v>92</v>
      </c>
      <c r="G40" s="17" t="s">
        <v>93</v>
      </c>
      <c r="H40" s="17" t="s">
        <v>94</v>
      </c>
      <c r="I40" s="17" t="s">
        <v>95</v>
      </c>
      <c r="J40" s="56" t="s">
        <v>96</v>
      </c>
      <c r="K40" s="56" t="s">
        <v>97</v>
      </c>
    </row>
    <row r="41" spans="1:11" s="12" customFormat="1" ht="21">
      <c r="A41" s="18">
        <v>1</v>
      </c>
      <c r="B41" s="19" t="s">
        <v>108</v>
      </c>
      <c r="C41" s="26" t="s">
        <v>159</v>
      </c>
      <c r="D41" s="21" t="s">
        <v>100</v>
      </c>
      <c r="E41" s="27">
        <v>55</v>
      </c>
      <c r="F41" s="23" t="s">
        <v>154</v>
      </c>
      <c r="G41" s="24" t="s">
        <v>102</v>
      </c>
      <c r="H41" s="18" t="s">
        <v>155</v>
      </c>
      <c r="I41" s="18" t="s">
        <v>156</v>
      </c>
      <c r="J41" s="57">
        <v>9900</v>
      </c>
      <c r="K41" s="57">
        <v>81457</v>
      </c>
    </row>
    <row r="42" spans="1:11" s="12" customFormat="1" ht="27" customHeight="1">
      <c r="A42" s="53" t="s">
        <v>160</v>
      </c>
      <c r="B42" s="54"/>
      <c r="C42" s="54"/>
      <c r="D42" s="54"/>
      <c r="E42" s="54"/>
      <c r="F42" s="54"/>
      <c r="G42" s="54"/>
      <c r="H42" s="54"/>
      <c r="I42" s="54"/>
      <c r="J42" s="54"/>
      <c r="K42" s="68"/>
    </row>
    <row r="43" spans="1:11" s="12" customFormat="1" ht="12.75">
      <c r="A43" s="17" t="s">
        <v>5</v>
      </c>
      <c r="B43" s="17" t="s">
        <v>88</v>
      </c>
      <c r="C43" s="17" t="s">
        <v>89</v>
      </c>
      <c r="D43" s="17" t="s">
        <v>90</v>
      </c>
      <c r="E43" s="17" t="s">
        <v>91</v>
      </c>
      <c r="F43" s="17" t="s">
        <v>92</v>
      </c>
      <c r="G43" s="17" t="s">
        <v>93</v>
      </c>
      <c r="H43" s="17" t="s">
        <v>94</v>
      </c>
      <c r="I43" s="17" t="s">
        <v>95</v>
      </c>
      <c r="J43" s="56" t="s">
        <v>96</v>
      </c>
      <c r="K43" s="56" t="s">
        <v>97</v>
      </c>
    </row>
    <row r="44" spans="1:11" s="12" customFormat="1" ht="21">
      <c r="A44" s="18">
        <v>1</v>
      </c>
      <c r="B44" s="19" t="s">
        <v>105</v>
      </c>
      <c r="C44" s="26" t="s">
        <v>161</v>
      </c>
      <c r="D44" s="21" t="s">
        <v>100</v>
      </c>
      <c r="E44" s="27">
        <v>96.12</v>
      </c>
      <c r="F44" s="23" t="s">
        <v>154</v>
      </c>
      <c r="G44" s="24" t="s">
        <v>102</v>
      </c>
      <c r="H44" s="18" t="s">
        <v>155</v>
      </c>
      <c r="I44" s="18" t="s">
        <v>162</v>
      </c>
      <c r="J44" s="57">
        <v>17301</v>
      </c>
      <c r="K44" s="57">
        <v>142358</v>
      </c>
    </row>
    <row r="45" spans="1:11" s="12" customFormat="1" ht="21">
      <c r="A45" s="18">
        <v>2</v>
      </c>
      <c r="B45" s="19" t="s">
        <v>105</v>
      </c>
      <c r="C45" s="26" t="s">
        <v>163</v>
      </c>
      <c r="D45" s="21" t="s">
        <v>100</v>
      </c>
      <c r="E45" s="27">
        <v>45.5</v>
      </c>
      <c r="F45" s="23" t="s">
        <v>154</v>
      </c>
      <c r="G45" s="24" t="s">
        <v>102</v>
      </c>
      <c r="H45" s="18" t="s">
        <v>155</v>
      </c>
      <c r="I45" s="18" t="s">
        <v>162</v>
      </c>
      <c r="J45" s="57">
        <f>E45*15*12</f>
        <v>8190</v>
      </c>
      <c r="K45" s="57">
        <v>67388</v>
      </c>
    </row>
    <row r="46" spans="1:11" s="12" customFormat="1" ht="21">
      <c r="A46" s="18">
        <v>3</v>
      </c>
      <c r="B46" s="19" t="s">
        <v>105</v>
      </c>
      <c r="C46" s="26" t="s">
        <v>164</v>
      </c>
      <c r="D46" s="21" t="s">
        <v>100</v>
      </c>
      <c r="E46" s="27">
        <v>66.52</v>
      </c>
      <c r="F46" s="23" t="s">
        <v>154</v>
      </c>
      <c r="G46" s="24" t="s">
        <v>102</v>
      </c>
      <c r="H46" s="18" t="s">
        <v>155</v>
      </c>
      <c r="I46" s="18" t="s">
        <v>162</v>
      </c>
      <c r="J46" s="57">
        <f aca="true" t="shared" si="0" ref="J46:J52">E46*15*12</f>
        <v>11974</v>
      </c>
      <c r="K46" s="57">
        <v>98518</v>
      </c>
    </row>
    <row r="47" spans="1:11" s="12" customFormat="1" ht="21">
      <c r="A47" s="18">
        <v>4</v>
      </c>
      <c r="B47" s="19" t="s">
        <v>165</v>
      </c>
      <c r="C47" s="26" t="s">
        <v>166</v>
      </c>
      <c r="D47" s="21" t="s">
        <v>100</v>
      </c>
      <c r="E47" s="27">
        <v>124.95</v>
      </c>
      <c r="F47" s="23" t="s">
        <v>154</v>
      </c>
      <c r="G47" s="24" t="s">
        <v>102</v>
      </c>
      <c r="H47" s="18" t="s">
        <v>155</v>
      </c>
      <c r="I47" s="18" t="s">
        <v>162</v>
      </c>
      <c r="J47" s="57">
        <f t="shared" si="0"/>
        <v>22491</v>
      </c>
      <c r="K47" s="57">
        <v>185055</v>
      </c>
    </row>
    <row r="48" spans="1:11" s="12" customFormat="1" ht="26.25" customHeight="1">
      <c r="A48" s="53" t="s">
        <v>167</v>
      </c>
      <c r="B48" s="54"/>
      <c r="C48" s="54"/>
      <c r="D48" s="54"/>
      <c r="E48" s="54"/>
      <c r="F48" s="54"/>
      <c r="G48" s="54"/>
      <c r="H48" s="54"/>
      <c r="I48" s="54"/>
      <c r="J48" s="54"/>
      <c r="K48" s="68"/>
    </row>
    <row r="49" spans="1:11" s="12" customFormat="1" ht="12.75">
      <c r="A49" s="17" t="s">
        <v>5</v>
      </c>
      <c r="B49" s="17" t="s">
        <v>88</v>
      </c>
      <c r="C49" s="17" t="s">
        <v>89</v>
      </c>
      <c r="D49" s="17" t="s">
        <v>90</v>
      </c>
      <c r="E49" s="17" t="s">
        <v>91</v>
      </c>
      <c r="F49" s="17" t="s">
        <v>92</v>
      </c>
      <c r="G49" s="17" t="s">
        <v>93</v>
      </c>
      <c r="H49" s="17" t="s">
        <v>94</v>
      </c>
      <c r="I49" s="17" t="s">
        <v>95</v>
      </c>
      <c r="J49" s="56" t="s">
        <v>96</v>
      </c>
      <c r="K49" s="56" t="s">
        <v>97</v>
      </c>
    </row>
    <row r="50" spans="1:11" s="12" customFormat="1" ht="21">
      <c r="A50" s="18">
        <v>1</v>
      </c>
      <c r="B50" s="19" t="s">
        <v>105</v>
      </c>
      <c r="C50" s="26" t="s">
        <v>168</v>
      </c>
      <c r="D50" s="21" t="s">
        <v>100</v>
      </c>
      <c r="E50" s="27">
        <v>28.8</v>
      </c>
      <c r="F50" s="23" t="s">
        <v>154</v>
      </c>
      <c r="G50" s="24" t="s">
        <v>102</v>
      </c>
      <c r="H50" s="18" t="s">
        <v>155</v>
      </c>
      <c r="I50" s="18" t="s">
        <v>169</v>
      </c>
      <c r="J50" s="57">
        <f t="shared" si="0"/>
        <v>5184</v>
      </c>
      <c r="K50" s="57">
        <v>42654</v>
      </c>
    </row>
    <row r="51" spans="1:11" s="12" customFormat="1" ht="21">
      <c r="A51" s="18">
        <v>2</v>
      </c>
      <c r="B51" s="19" t="s">
        <v>105</v>
      </c>
      <c r="C51" s="26" t="s">
        <v>170</v>
      </c>
      <c r="D51" s="21" t="s">
        <v>100</v>
      </c>
      <c r="E51" s="27">
        <v>38.66</v>
      </c>
      <c r="F51" s="23" t="s">
        <v>154</v>
      </c>
      <c r="G51" s="24" t="s">
        <v>102</v>
      </c>
      <c r="H51" s="18" t="s">
        <v>155</v>
      </c>
      <c r="I51" s="18" t="s">
        <v>169</v>
      </c>
      <c r="J51" s="57">
        <f t="shared" si="0"/>
        <v>6959</v>
      </c>
      <c r="K51" s="57">
        <v>57258</v>
      </c>
    </row>
    <row r="52" spans="1:11" s="12" customFormat="1" ht="21">
      <c r="A52" s="18">
        <v>3</v>
      </c>
      <c r="B52" s="19" t="s">
        <v>108</v>
      </c>
      <c r="C52" s="26" t="s">
        <v>171</v>
      </c>
      <c r="D52" s="21" t="s">
        <v>100</v>
      </c>
      <c r="E52" s="55">
        <v>30.27</v>
      </c>
      <c r="F52" s="23" t="s">
        <v>154</v>
      </c>
      <c r="G52" s="24" t="s">
        <v>102</v>
      </c>
      <c r="H52" s="18" t="s">
        <v>155</v>
      </c>
      <c r="I52" s="18" t="s">
        <v>169</v>
      </c>
      <c r="J52" s="57">
        <f t="shared" si="0"/>
        <v>5449</v>
      </c>
      <c r="K52" s="57">
        <v>44831</v>
      </c>
    </row>
    <row r="53" spans="1:11" s="12" customFormat="1" ht="37.5" customHeight="1">
      <c r="A53" s="53" t="s">
        <v>172</v>
      </c>
      <c r="B53" s="54"/>
      <c r="C53" s="54"/>
      <c r="D53" s="54"/>
      <c r="E53" s="54"/>
      <c r="F53" s="54"/>
      <c r="G53" s="54"/>
      <c r="H53" s="54"/>
      <c r="I53" s="54"/>
      <c r="J53" s="54"/>
      <c r="K53" s="68"/>
    </row>
    <row r="54" spans="1:11" s="12" customFormat="1" ht="12.75">
      <c r="A54" s="17" t="s">
        <v>5</v>
      </c>
      <c r="B54" s="17" t="s">
        <v>88</v>
      </c>
      <c r="C54" s="17" t="s">
        <v>89</v>
      </c>
      <c r="D54" s="17" t="s">
        <v>90</v>
      </c>
      <c r="E54" s="17" t="s">
        <v>91</v>
      </c>
      <c r="F54" s="17" t="s">
        <v>92</v>
      </c>
      <c r="G54" s="17" t="s">
        <v>93</v>
      </c>
      <c r="H54" s="17" t="s">
        <v>94</v>
      </c>
      <c r="I54" s="17" t="s">
        <v>95</v>
      </c>
      <c r="J54" s="56" t="s">
        <v>96</v>
      </c>
      <c r="K54" s="56" t="s">
        <v>97</v>
      </c>
    </row>
    <row r="55" spans="1:11" s="12" customFormat="1" ht="73.5">
      <c r="A55" s="18">
        <v>1</v>
      </c>
      <c r="B55" s="19" t="s">
        <v>108</v>
      </c>
      <c r="C55" s="26" t="s">
        <v>173</v>
      </c>
      <c r="D55" s="21" t="s">
        <v>100</v>
      </c>
      <c r="E55" s="55">
        <v>33.6</v>
      </c>
      <c r="F55" s="23" t="s">
        <v>154</v>
      </c>
      <c r="G55" s="24" t="s">
        <v>102</v>
      </c>
      <c r="H55" s="18" t="s">
        <v>174</v>
      </c>
      <c r="I55" s="18" t="s">
        <v>175</v>
      </c>
      <c r="J55" s="57">
        <v>6048</v>
      </c>
      <c r="K55" s="57">
        <v>49762</v>
      </c>
    </row>
    <row r="56" spans="1:11" s="12" customFormat="1" ht="73.5">
      <c r="A56" s="18">
        <v>2</v>
      </c>
      <c r="B56" s="19" t="s">
        <v>108</v>
      </c>
      <c r="C56" s="26" t="s">
        <v>176</v>
      </c>
      <c r="D56" s="21" t="s">
        <v>100</v>
      </c>
      <c r="E56" s="55">
        <v>33.6</v>
      </c>
      <c r="F56" s="23" t="s">
        <v>154</v>
      </c>
      <c r="G56" s="24" t="s">
        <v>102</v>
      </c>
      <c r="H56" s="18" t="s">
        <v>174</v>
      </c>
      <c r="I56" s="18" t="s">
        <v>175</v>
      </c>
      <c r="J56" s="57">
        <v>6048</v>
      </c>
      <c r="K56" s="57">
        <v>49762</v>
      </c>
    </row>
    <row r="57" spans="1:11" s="12" customFormat="1" ht="73.5">
      <c r="A57" s="18">
        <v>3</v>
      </c>
      <c r="B57" s="19" t="s">
        <v>108</v>
      </c>
      <c r="C57" s="26" t="s">
        <v>177</v>
      </c>
      <c r="D57" s="21" t="s">
        <v>100</v>
      </c>
      <c r="E57" s="55">
        <v>33.6</v>
      </c>
      <c r="F57" s="23" t="s">
        <v>154</v>
      </c>
      <c r="G57" s="24" t="s">
        <v>102</v>
      </c>
      <c r="H57" s="18" t="s">
        <v>174</v>
      </c>
      <c r="I57" s="18" t="s">
        <v>175</v>
      </c>
      <c r="J57" s="57">
        <v>6048</v>
      </c>
      <c r="K57" s="57">
        <v>49762</v>
      </c>
    </row>
    <row r="58" spans="1:11" s="12" customFormat="1" ht="73.5">
      <c r="A58" s="18">
        <v>4</v>
      </c>
      <c r="B58" s="19" t="s">
        <v>108</v>
      </c>
      <c r="C58" s="26" t="s">
        <v>178</v>
      </c>
      <c r="D58" s="21" t="s">
        <v>100</v>
      </c>
      <c r="E58" s="55">
        <v>33.6</v>
      </c>
      <c r="F58" s="23" t="s">
        <v>154</v>
      </c>
      <c r="G58" s="24" t="s">
        <v>102</v>
      </c>
      <c r="H58" s="18" t="s">
        <v>174</v>
      </c>
      <c r="I58" s="18" t="s">
        <v>175</v>
      </c>
      <c r="J58" s="57">
        <v>6048</v>
      </c>
      <c r="K58" s="57">
        <v>49762</v>
      </c>
    </row>
    <row r="59" spans="1:11" s="12" customFormat="1" ht="73.5">
      <c r="A59" s="18">
        <v>5</v>
      </c>
      <c r="B59" s="19" t="s">
        <v>108</v>
      </c>
      <c r="C59" s="26" t="s">
        <v>179</v>
      </c>
      <c r="D59" s="21" t="s">
        <v>100</v>
      </c>
      <c r="E59" s="55">
        <v>33.6</v>
      </c>
      <c r="F59" s="23" t="s">
        <v>154</v>
      </c>
      <c r="G59" s="24" t="s">
        <v>102</v>
      </c>
      <c r="H59" s="18" t="s">
        <v>174</v>
      </c>
      <c r="I59" s="18" t="s">
        <v>175</v>
      </c>
      <c r="J59" s="57">
        <v>6048</v>
      </c>
      <c r="K59" s="57">
        <v>49762</v>
      </c>
    </row>
    <row r="60" spans="1:11" s="12" customFormat="1" ht="73.5">
      <c r="A60" s="18">
        <v>6</v>
      </c>
      <c r="B60" s="19" t="s">
        <v>108</v>
      </c>
      <c r="C60" s="26" t="s">
        <v>180</v>
      </c>
      <c r="D60" s="21" t="s">
        <v>100</v>
      </c>
      <c r="E60" s="55">
        <v>33.6</v>
      </c>
      <c r="F60" s="23" t="s">
        <v>154</v>
      </c>
      <c r="G60" s="24" t="s">
        <v>102</v>
      </c>
      <c r="H60" s="18" t="s">
        <v>174</v>
      </c>
      <c r="I60" s="18" t="s">
        <v>175</v>
      </c>
      <c r="J60" s="57">
        <v>6048</v>
      </c>
      <c r="K60" s="57">
        <v>49762</v>
      </c>
    </row>
    <row r="61" spans="1:11" s="12" customFormat="1" ht="73.5">
      <c r="A61" s="18">
        <v>7</v>
      </c>
      <c r="B61" s="19" t="s">
        <v>108</v>
      </c>
      <c r="C61" s="26" t="s">
        <v>181</v>
      </c>
      <c r="D61" s="21" t="s">
        <v>100</v>
      </c>
      <c r="E61" s="55">
        <v>33.6</v>
      </c>
      <c r="F61" s="23" t="s">
        <v>154</v>
      </c>
      <c r="G61" s="24" t="s">
        <v>102</v>
      </c>
      <c r="H61" s="18" t="s">
        <v>174</v>
      </c>
      <c r="I61" s="18" t="s">
        <v>175</v>
      </c>
      <c r="J61" s="57">
        <v>6048</v>
      </c>
      <c r="K61" s="57">
        <v>49762</v>
      </c>
    </row>
    <row r="62" spans="1:11" s="12" customFormat="1" ht="73.5">
      <c r="A62" s="18">
        <v>8</v>
      </c>
      <c r="B62" s="19" t="s">
        <v>108</v>
      </c>
      <c r="C62" s="26" t="s">
        <v>182</v>
      </c>
      <c r="D62" s="21" t="s">
        <v>100</v>
      </c>
      <c r="E62" s="55">
        <v>30.1</v>
      </c>
      <c r="F62" s="23" t="s">
        <v>154</v>
      </c>
      <c r="G62" s="24" t="s">
        <v>102</v>
      </c>
      <c r="H62" s="18" t="s">
        <v>174</v>
      </c>
      <c r="I62" s="18" t="s">
        <v>175</v>
      </c>
      <c r="J62" s="57">
        <v>5418</v>
      </c>
      <c r="K62" s="57">
        <v>44579</v>
      </c>
    </row>
    <row r="63" spans="1:11" s="12" customFormat="1" ht="37.5" customHeight="1">
      <c r="A63" s="53" t="s">
        <v>183</v>
      </c>
      <c r="B63" s="54"/>
      <c r="C63" s="54"/>
      <c r="D63" s="54"/>
      <c r="E63" s="54"/>
      <c r="F63" s="54"/>
      <c r="G63" s="54"/>
      <c r="H63" s="54"/>
      <c r="I63" s="54"/>
      <c r="J63" s="54"/>
      <c r="K63" s="68"/>
    </row>
    <row r="64" spans="1:11" s="12" customFormat="1" ht="12.75">
      <c r="A64" s="17" t="s">
        <v>5</v>
      </c>
      <c r="B64" s="17" t="s">
        <v>88</v>
      </c>
      <c r="C64" s="17" t="s">
        <v>89</v>
      </c>
      <c r="D64" s="17" t="s">
        <v>90</v>
      </c>
      <c r="E64" s="17" t="s">
        <v>91</v>
      </c>
      <c r="F64" s="17" t="s">
        <v>92</v>
      </c>
      <c r="G64" s="17" t="s">
        <v>93</v>
      </c>
      <c r="H64" s="17" t="s">
        <v>94</v>
      </c>
      <c r="I64" s="17" t="s">
        <v>95</v>
      </c>
      <c r="J64" s="56" t="s">
        <v>96</v>
      </c>
      <c r="K64" s="56" t="s">
        <v>97</v>
      </c>
    </row>
    <row r="65" spans="1:11" s="12" customFormat="1" ht="73.5">
      <c r="A65" s="18">
        <v>1</v>
      </c>
      <c r="B65" s="19" t="s">
        <v>105</v>
      </c>
      <c r="C65" s="26" t="s">
        <v>184</v>
      </c>
      <c r="D65" s="21" t="s">
        <v>185</v>
      </c>
      <c r="E65" s="55">
        <v>37.58</v>
      </c>
      <c r="F65" s="23" t="s">
        <v>154</v>
      </c>
      <c r="G65" s="24" t="s">
        <v>102</v>
      </c>
      <c r="H65" s="18" t="s">
        <v>174</v>
      </c>
      <c r="I65" s="18" t="s">
        <v>175</v>
      </c>
      <c r="J65" s="57">
        <v>6764</v>
      </c>
      <c r="K65" s="57">
        <v>55658</v>
      </c>
    </row>
    <row r="66" spans="1:11" s="12" customFormat="1" ht="73.5">
      <c r="A66" s="18">
        <v>2</v>
      </c>
      <c r="B66" s="19" t="s">
        <v>105</v>
      </c>
      <c r="C66" s="26" t="s">
        <v>186</v>
      </c>
      <c r="D66" s="21" t="s">
        <v>185</v>
      </c>
      <c r="E66" s="55">
        <v>19.15</v>
      </c>
      <c r="F66" s="23" t="s">
        <v>154</v>
      </c>
      <c r="G66" s="24" t="s">
        <v>102</v>
      </c>
      <c r="H66" s="18" t="s">
        <v>174</v>
      </c>
      <c r="I66" s="18" t="s">
        <v>175</v>
      </c>
      <c r="J66" s="57">
        <v>3447</v>
      </c>
      <c r="K66" s="57">
        <v>28391</v>
      </c>
    </row>
    <row r="67" spans="1:11" s="12" customFormat="1" ht="73.5">
      <c r="A67" s="18">
        <v>3</v>
      </c>
      <c r="B67" s="19" t="s">
        <v>105</v>
      </c>
      <c r="C67" s="26" t="s">
        <v>187</v>
      </c>
      <c r="D67" s="21" t="s">
        <v>185</v>
      </c>
      <c r="E67" s="55">
        <v>25.69</v>
      </c>
      <c r="F67" s="23" t="s">
        <v>154</v>
      </c>
      <c r="G67" s="24" t="s">
        <v>102</v>
      </c>
      <c r="H67" s="18" t="s">
        <v>174</v>
      </c>
      <c r="I67" s="18" t="s">
        <v>175</v>
      </c>
      <c r="J67" s="57">
        <v>4624</v>
      </c>
      <c r="K67" s="57">
        <v>38049</v>
      </c>
    </row>
    <row r="68" spans="1:11" s="12" customFormat="1" ht="73.5">
      <c r="A68" s="18">
        <v>4</v>
      </c>
      <c r="B68" s="19" t="s">
        <v>105</v>
      </c>
      <c r="C68" s="26" t="s">
        <v>188</v>
      </c>
      <c r="D68" s="21" t="s">
        <v>185</v>
      </c>
      <c r="E68" s="55">
        <v>45.76</v>
      </c>
      <c r="F68" s="23" t="s">
        <v>154</v>
      </c>
      <c r="G68" s="24" t="s">
        <v>102</v>
      </c>
      <c r="H68" s="18" t="s">
        <v>174</v>
      </c>
      <c r="I68" s="18" t="s">
        <v>175</v>
      </c>
      <c r="J68" s="57">
        <v>8237</v>
      </c>
      <c r="K68" s="57">
        <v>67772</v>
      </c>
    </row>
    <row r="69" spans="1:11" s="12" customFormat="1" ht="73.5">
      <c r="A69" s="18">
        <v>5</v>
      </c>
      <c r="B69" s="19" t="s">
        <v>105</v>
      </c>
      <c r="C69" s="26" t="s">
        <v>189</v>
      </c>
      <c r="D69" s="21" t="s">
        <v>185</v>
      </c>
      <c r="E69" s="55">
        <v>33.26</v>
      </c>
      <c r="F69" s="23" t="s">
        <v>154</v>
      </c>
      <c r="G69" s="24" t="s">
        <v>102</v>
      </c>
      <c r="H69" s="18" t="s">
        <v>174</v>
      </c>
      <c r="I69" s="18" t="s">
        <v>175</v>
      </c>
      <c r="J69" s="57">
        <v>5987</v>
      </c>
      <c r="K69" s="57">
        <v>49259</v>
      </c>
    </row>
    <row r="70" spans="1:11" s="12" customFormat="1" ht="73.5">
      <c r="A70" s="18">
        <v>6</v>
      </c>
      <c r="B70" s="19" t="s">
        <v>105</v>
      </c>
      <c r="C70" s="26" t="s">
        <v>190</v>
      </c>
      <c r="D70" s="21" t="s">
        <v>185</v>
      </c>
      <c r="E70" s="55">
        <v>33.26</v>
      </c>
      <c r="F70" s="23" t="s">
        <v>154</v>
      </c>
      <c r="G70" s="24" t="s">
        <v>102</v>
      </c>
      <c r="H70" s="18" t="s">
        <v>174</v>
      </c>
      <c r="I70" s="18" t="s">
        <v>175</v>
      </c>
      <c r="J70" s="57">
        <v>5987</v>
      </c>
      <c r="K70" s="57">
        <v>49259</v>
      </c>
    </row>
    <row r="71" spans="1:11" s="12" customFormat="1" ht="73.5">
      <c r="A71" s="18">
        <v>7</v>
      </c>
      <c r="B71" s="19" t="s">
        <v>105</v>
      </c>
      <c r="C71" s="26" t="s">
        <v>191</v>
      </c>
      <c r="D71" s="21" t="s">
        <v>185</v>
      </c>
      <c r="E71" s="55">
        <v>33.26</v>
      </c>
      <c r="F71" s="23" t="s">
        <v>154</v>
      </c>
      <c r="G71" s="24" t="s">
        <v>102</v>
      </c>
      <c r="H71" s="18" t="s">
        <v>174</v>
      </c>
      <c r="I71" s="18" t="s">
        <v>175</v>
      </c>
      <c r="J71" s="57">
        <v>5987</v>
      </c>
      <c r="K71" s="57">
        <v>49259</v>
      </c>
    </row>
    <row r="72" spans="1:11" s="12" customFormat="1" ht="73.5">
      <c r="A72" s="18">
        <v>8</v>
      </c>
      <c r="B72" s="19" t="s">
        <v>105</v>
      </c>
      <c r="C72" s="26" t="s">
        <v>192</v>
      </c>
      <c r="D72" s="21" t="s">
        <v>185</v>
      </c>
      <c r="E72" s="55">
        <v>66.52</v>
      </c>
      <c r="F72" s="23" t="s">
        <v>154</v>
      </c>
      <c r="G72" s="24" t="s">
        <v>102</v>
      </c>
      <c r="H72" s="18" t="s">
        <v>174</v>
      </c>
      <c r="I72" s="18" t="s">
        <v>175</v>
      </c>
      <c r="J72" s="57">
        <v>11974</v>
      </c>
      <c r="K72" s="57">
        <v>98518</v>
      </c>
    </row>
    <row r="73" spans="1:11" s="12" customFormat="1" ht="73.5">
      <c r="A73" s="18">
        <v>9</v>
      </c>
      <c r="B73" s="19" t="s">
        <v>105</v>
      </c>
      <c r="C73" s="26" t="s">
        <v>193</v>
      </c>
      <c r="D73" s="21" t="s">
        <v>185</v>
      </c>
      <c r="E73" s="55">
        <v>33.26</v>
      </c>
      <c r="F73" s="23" t="s">
        <v>154</v>
      </c>
      <c r="G73" s="24" t="s">
        <v>102</v>
      </c>
      <c r="H73" s="18" t="s">
        <v>174</v>
      </c>
      <c r="I73" s="18" t="s">
        <v>175</v>
      </c>
      <c r="J73" s="57">
        <v>5987</v>
      </c>
      <c r="K73" s="57">
        <v>49259</v>
      </c>
    </row>
    <row r="74" spans="1:11" s="12" customFormat="1" ht="73.5">
      <c r="A74" s="18">
        <v>10</v>
      </c>
      <c r="B74" s="19" t="s">
        <v>105</v>
      </c>
      <c r="C74" s="26" t="s">
        <v>194</v>
      </c>
      <c r="D74" s="21" t="s">
        <v>185</v>
      </c>
      <c r="E74" s="55">
        <v>33.26</v>
      </c>
      <c r="F74" s="23" t="s">
        <v>154</v>
      </c>
      <c r="G74" s="24" t="s">
        <v>102</v>
      </c>
      <c r="H74" s="18" t="s">
        <v>174</v>
      </c>
      <c r="I74" s="18" t="s">
        <v>175</v>
      </c>
      <c r="J74" s="57">
        <v>5987</v>
      </c>
      <c r="K74" s="57">
        <v>49259</v>
      </c>
    </row>
    <row r="75" spans="1:11" s="12" customFormat="1" ht="73.5">
      <c r="A75" s="18">
        <v>11</v>
      </c>
      <c r="B75" s="19" t="s">
        <v>105</v>
      </c>
      <c r="C75" s="26" t="s">
        <v>195</v>
      </c>
      <c r="D75" s="21" t="s">
        <v>185</v>
      </c>
      <c r="E75" s="55">
        <v>33.26</v>
      </c>
      <c r="F75" s="23" t="s">
        <v>154</v>
      </c>
      <c r="G75" s="24" t="s">
        <v>102</v>
      </c>
      <c r="H75" s="18" t="s">
        <v>174</v>
      </c>
      <c r="I75" s="18" t="s">
        <v>175</v>
      </c>
      <c r="J75" s="57">
        <v>5987</v>
      </c>
      <c r="K75" s="57">
        <v>49259</v>
      </c>
    </row>
    <row r="76" spans="1:11" s="12" customFormat="1" ht="73.5">
      <c r="A76" s="18">
        <v>12</v>
      </c>
      <c r="B76" s="19" t="s">
        <v>105</v>
      </c>
      <c r="C76" s="26" t="s">
        <v>196</v>
      </c>
      <c r="D76" s="21" t="s">
        <v>185</v>
      </c>
      <c r="E76" s="55">
        <v>33.26</v>
      </c>
      <c r="F76" s="23" t="s">
        <v>154</v>
      </c>
      <c r="G76" s="24" t="s">
        <v>102</v>
      </c>
      <c r="H76" s="18" t="s">
        <v>174</v>
      </c>
      <c r="I76" s="18" t="s">
        <v>175</v>
      </c>
      <c r="J76" s="57">
        <v>5987</v>
      </c>
      <c r="K76" s="57">
        <v>49259</v>
      </c>
    </row>
    <row r="77" spans="1:11" s="12" customFormat="1" ht="73.5">
      <c r="A77" s="18">
        <v>13</v>
      </c>
      <c r="B77" s="19" t="s">
        <v>105</v>
      </c>
      <c r="C77" s="26" t="s">
        <v>197</v>
      </c>
      <c r="D77" s="21" t="s">
        <v>185</v>
      </c>
      <c r="E77" s="55">
        <v>33.26</v>
      </c>
      <c r="F77" s="23" t="s">
        <v>154</v>
      </c>
      <c r="G77" s="24" t="s">
        <v>102</v>
      </c>
      <c r="H77" s="18" t="s">
        <v>174</v>
      </c>
      <c r="I77" s="18" t="s">
        <v>175</v>
      </c>
      <c r="J77" s="57">
        <v>5987</v>
      </c>
      <c r="K77" s="57">
        <v>49259</v>
      </c>
    </row>
    <row r="78" spans="1:11" s="12" customFormat="1" ht="12.75">
      <c r="A78" s="53" t="s">
        <v>198</v>
      </c>
      <c r="B78" s="54"/>
      <c r="C78" s="54"/>
      <c r="D78" s="54"/>
      <c r="E78" s="54"/>
      <c r="F78" s="54"/>
      <c r="G78" s="54"/>
      <c r="H78" s="54"/>
      <c r="I78" s="54"/>
      <c r="J78" s="54"/>
      <c r="K78" s="68"/>
    </row>
    <row r="79" spans="1:11" s="12" customFormat="1" ht="12.75">
      <c r="A79" s="17" t="s">
        <v>5</v>
      </c>
      <c r="B79" s="17" t="s">
        <v>88</v>
      </c>
      <c r="C79" s="17" t="s">
        <v>89</v>
      </c>
      <c r="D79" s="17" t="s">
        <v>90</v>
      </c>
      <c r="E79" s="17" t="s">
        <v>91</v>
      </c>
      <c r="F79" s="17" t="s">
        <v>92</v>
      </c>
      <c r="G79" s="17" t="s">
        <v>93</v>
      </c>
      <c r="H79" s="17" t="s">
        <v>94</v>
      </c>
      <c r="I79" s="17" t="s">
        <v>95</v>
      </c>
      <c r="J79" s="56" t="s">
        <v>96</v>
      </c>
      <c r="K79" s="56" t="s">
        <v>97</v>
      </c>
    </row>
    <row r="80" spans="1:11" s="12" customFormat="1" ht="199.5">
      <c r="A80" s="18">
        <v>1</v>
      </c>
      <c r="B80" s="19" t="s">
        <v>105</v>
      </c>
      <c r="C80" s="69" t="s">
        <v>199</v>
      </c>
      <c r="D80" s="21" t="s">
        <v>185</v>
      </c>
      <c r="E80" s="55">
        <v>64.37</v>
      </c>
      <c r="F80" s="23" t="s">
        <v>154</v>
      </c>
      <c r="G80" s="24" t="s">
        <v>102</v>
      </c>
      <c r="H80" s="18" t="s">
        <v>174</v>
      </c>
      <c r="I80" s="18" t="s">
        <v>200</v>
      </c>
      <c r="J80" s="57">
        <v>11587</v>
      </c>
      <c r="K80" s="57">
        <v>168740</v>
      </c>
    </row>
    <row r="81" spans="1:11" s="12" customFormat="1" ht="199.5">
      <c r="A81" s="18">
        <v>2</v>
      </c>
      <c r="B81" s="19" t="s">
        <v>105</v>
      </c>
      <c r="C81" s="69" t="s">
        <v>201</v>
      </c>
      <c r="D81" s="21" t="s">
        <v>185</v>
      </c>
      <c r="E81" s="55">
        <v>64.37</v>
      </c>
      <c r="F81" s="23" t="s">
        <v>154</v>
      </c>
      <c r="G81" s="24" t="s">
        <v>102</v>
      </c>
      <c r="H81" s="18" t="s">
        <v>174</v>
      </c>
      <c r="I81" s="18" t="s">
        <v>200</v>
      </c>
      <c r="J81" s="57">
        <v>11587</v>
      </c>
      <c r="K81" s="57">
        <v>168740</v>
      </c>
    </row>
    <row r="82" spans="1:11" s="12" customFormat="1" ht="199.5">
      <c r="A82" s="18">
        <v>3</v>
      </c>
      <c r="B82" s="19" t="s">
        <v>105</v>
      </c>
      <c r="C82" s="69" t="s">
        <v>202</v>
      </c>
      <c r="D82" s="21" t="s">
        <v>185</v>
      </c>
      <c r="E82" s="55">
        <v>64.37</v>
      </c>
      <c r="F82" s="23" t="s">
        <v>154</v>
      </c>
      <c r="G82" s="24" t="s">
        <v>102</v>
      </c>
      <c r="H82" s="18" t="s">
        <v>174</v>
      </c>
      <c r="I82" s="18" t="s">
        <v>200</v>
      </c>
      <c r="J82" s="57">
        <v>11587</v>
      </c>
      <c r="K82" s="57">
        <v>168740</v>
      </c>
    </row>
    <row r="83" spans="1:11" s="12" customFormat="1" ht="199.5">
      <c r="A83" s="18">
        <v>4</v>
      </c>
      <c r="B83" s="19" t="s">
        <v>105</v>
      </c>
      <c r="C83" s="69" t="s">
        <v>203</v>
      </c>
      <c r="D83" s="21" t="s">
        <v>185</v>
      </c>
      <c r="E83" s="55">
        <v>64.37</v>
      </c>
      <c r="F83" s="23" t="s">
        <v>154</v>
      </c>
      <c r="G83" s="24" t="s">
        <v>102</v>
      </c>
      <c r="H83" s="18" t="s">
        <v>174</v>
      </c>
      <c r="I83" s="18" t="s">
        <v>200</v>
      </c>
      <c r="J83" s="57">
        <v>11587</v>
      </c>
      <c r="K83" s="57">
        <v>168740</v>
      </c>
    </row>
    <row r="84" spans="1:11" s="12" customFormat="1" ht="199.5">
      <c r="A84" s="18">
        <v>5</v>
      </c>
      <c r="B84" s="19" t="s">
        <v>105</v>
      </c>
      <c r="C84" s="69" t="s">
        <v>204</v>
      </c>
      <c r="D84" s="21" t="s">
        <v>185</v>
      </c>
      <c r="E84" s="55">
        <v>64.37</v>
      </c>
      <c r="F84" s="23" t="s">
        <v>154</v>
      </c>
      <c r="G84" s="24" t="s">
        <v>102</v>
      </c>
      <c r="H84" s="18" t="s">
        <v>174</v>
      </c>
      <c r="I84" s="18" t="s">
        <v>200</v>
      </c>
      <c r="J84" s="57">
        <v>11587</v>
      </c>
      <c r="K84" s="57">
        <v>168740</v>
      </c>
    </row>
    <row r="85" spans="1:11" s="12" customFormat="1" ht="199.5">
      <c r="A85" s="18">
        <v>6</v>
      </c>
      <c r="B85" s="19" t="s">
        <v>105</v>
      </c>
      <c r="C85" s="69" t="s">
        <v>205</v>
      </c>
      <c r="D85" s="21" t="s">
        <v>185</v>
      </c>
      <c r="E85" s="55">
        <v>64.37</v>
      </c>
      <c r="F85" s="23" t="s">
        <v>154</v>
      </c>
      <c r="G85" s="24" t="s">
        <v>102</v>
      </c>
      <c r="H85" s="18" t="s">
        <v>174</v>
      </c>
      <c r="I85" s="18" t="s">
        <v>200</v>
      </c>
      <c r="J85" s="57">
        <v>11587</v>
      </c>
      <c r="K85" s="57">
        <v>168740</v>
      </c>
    </row>
    <row r="86" spans="1:11" s="12" customFormat="1" ht="199.5">
      <c r="A86" s="18">
        <v>7</v>
      </c>
      <c r="B86" s="19" t="s">
        <v>105</v>
      </c>
      <c r="C86" s="26" t="s">
        <v>206</v>
      </c>
      <c r="D86" s="21" t="s">
        <v>185</v>
      </c>
      <c r="E86" s="55">
        <v>65.31</v>
      </c>
      <c r="F86" s="23" t="s">
        <v>154</v>
      </c>
      <c r="G86" s="24" t="s">
        <v>102</v>
      </c>
      <c r="H86" s="18" t="s">
        <v>174</v>
      </c>
      <c r="I86" s="18" t="s">
        <v>200</v>
      </c>
      <c r="J86" s="57">
        <v>11756</v>
      </c>
      <c r="K86" s="57">
        <v>171204</v>
      </c>
    </row>
    <row r="87" spans="1:11" s="12" customFormat="1" ht="199.5">
      <c r="A87" s="18">
        <v>8</v>
      </c>
      <c r="B87" s="19" t="s">
        <v>105</v>
      </c>
      <c r="C87" s="26" t="s">
        <v>207</v>
      </c>
      <c r="D87" s="21" t="s">
        <v>185</v>
      </c>
      <c r="E87" s="55">
        <v>65.31</v>
      </c>
      <c r="F87" s="23" t="s">
        <v>154</v>
      </c>
      <c r="G87" s="24" t="s">
        <v>102</v>
      </c>
      <c r="H87" s="18" t="s">
        <v>174</v>
      </c>
      <c r="I87" s="18" t="s">
        <v>200</v>
      </c>
      <c r="J87" s="57">
        <v>11756</v>
      </c>
      <c r="K87" s="57">
        <v>171204</v>
      </c>
    </row>
    <row r="88" spans="1:11" s="12" customFormat="1" ht="199.5">
      <c r="A88" s="18">
        <v>9</v>
      </c>
      <c r="B88" s="19" t="s">
        <v>105</v>
      </c>
      <c r="C88" s="26" t="s">
        <v>208</v>
      </c>
      <c r="D88" s="21" t="s">
        <v>185</v>
      </c>
      <c r="E88" s="55">
        <v>65.31</v>
      </c>
      <c r="F88" s="23" t="s">
        <v>154</v>
      </c>
      <c r="G88" s="24" t="s">
        <v>102</v>
      </c>
      <c r="H88" s="18" t="s">
        <v>174</v>
      </c>
      <c r="I88" s="18" t="s">
        <v>200</v>
      </c>
      <c r="J88" s="57">
        <v>11756</v>
      </c>
      <c r="K88" s="57">
        <v>171204</v>
      </c>
    </row>
    <row r="89" spans="1:11" s="12" customFormat="1" ht="199.5">
      <c r="A89" s="18">
        <v>10</v>
      </c>
      <c r="B89" s="19" t="s">
        <v>105</v>
      </c>
      <c r="C89" s="26" t="s">
        <v>209</v>
      </c>
      <c r="D89" s="21" t="s">
        <v>185</v>
      </c>
      <c r="E89" s="55">
        <v>31.38</v>
      </c>
      <c r="F89" s="23" t="s">
        <v>154</v>
      </c>
      <c r="G89" s="24" t="s">
        <v>102</v>
      </c>
      <c r="H89" s="18" t="s">
        <v>174</v>
      </c>
      <c r="I89" s="18" t="s">
        <v>200</v>
      </c>
      <c r="J89" s="57">
        <v>5648</v>
      </c>
      <c r="K89" s="57">
        <v>82260</v>
      </c>
    </row>
    <row r="90" spans="1:11" s="12" customFormat="1" ht="199.5">
      <c r="A90" s="18">
        <v>11</v>
      </c>
      <c r="B90" s="19" t="s">
        <v>105</v>
      </c>
      <c r="C90" s="26" t="s">
        <v>210</v>
      </c>
      <c r="D90" s="21" t="s">
        <v>185</v>
      </c>
      <c r="E90" s="55">
        <v>31.38</v>
      </c>
      <c r="F90" s="23" t="s">
        <v>154</v>
      </c>
      <c r="G90" s="24" t="s">
        <v>102</v>
      </c>
      <c r="H90" s="18" t="s">
        <v>174</v>
      </c>
      <c r="I90" s="18" t="s">
        <v>200</v>
      </c>
      <c r="J90" s="57">
        <v>5648</v>
      </c>
      <c r="K90" s="57">
        <v>82260</v>
      </c>
    </row>
    <row r="91" spans="1:11" s="12" customFormat="1" ht="199.5">
      <c r="A91" s="18">
        <v>12</v>
      </c>
      <c r="B91" s="19" t="s">
        <v>105</v>
      </c>
      <c r="C91" s="26" t="s">
        <v>211</v>
      </c>
      <c r="D91" s="21" t="s">
        <v>185</v>
      </c>
      <c r="E91" s="55">
        <v>65.31</v>
      </c>
      <c r="F91" s="23" t="s">
        <v>154</v>
      </c>
      <c r="G91" s="24" t="s">
        <v>102</v>
      </c>
      <c r="H91" s="18" t="s">
        <v>174</v>
      </c>
      <c r="I91" s="18" t="s">
        <v>200</v>
      </c>
      <c r="J91" s="57">
        <v>11756</v>
      </c>
      <c r="K91" s="57">
        <v>171204</v>
      </c>
    </row>
    <row r="92" spans="1:11" s="12" customFormat="1" ht="12.75">
      <c r="A92" s="53" t="s">
        <v>212</v>
      </c>
      <c r="B92" s="54"/>
      <c r="C92" s="54"/>
      <c r="D92" s="54"/>
      <c r="E92" s="54"/>
      <c r="F92" s="54"/>
      <c r="G92" s="54"/>
      <c r="H92" s="54"/>
      <c r="I92" s="54"/>
      <c r="J92" s="54"/>
      <c r="K92" s="68"/>
    </row>
    <row r="93" spans="1:11" s="12" customFormat="1" ht="12.75">
      <c r="A93" s="17" t="s">
        <v>5</v>
      </c>
      <c r="B93" s="17" t="s">
        <v>88</v>
      </c>
      <c r="C93" s="17" t="s">
        <v>89</v>
      </c>
      <c r="D93" s="17" t="s">
        <v>90</v>
      </c>
      <c r="E93" s="17" t="s">
        <v>91</v>
      </c>
      <c r="F93" s="17" t="s">
        <v>92</v>
      </c>
      <c r="G93" s="17" t="s">
        <v>93</v>
      </c>
      <c r="H93" s="17" t="s">
        <v>94</v>
      </c>
      <c r="I93" s="17" t="s">
        <v>95</v>
      </c>
      <c r="J93" s="56" t="s">
        <v>96</v>
      </c>
      <c r="K93" s="56" t="s">
        <v>97</v>
      </c>
    </row>
    <row r="94" spans="1:11" s="12" customFormat="1" ht="73.5">
      <c r="A94" s="18">
        <v>1</v>
      </c>
      <c r="B94" s="19" t="s">
        <v>105</v>
      </c>
      <c r="C94" s="26" t="s">
        <v>213</v>
      </c>
      <c r="D94" s="21" t="s">
        <v>185</v>
      </c>
      <c r="E94" s="55">
        <v>31.38</v>
      </c>
      <c r="F94" s="23" t="s">
        <v>154</v>
      </c>
      <c r="G94" s="24" t="s">
        <v>102</v>
      </c>
      <c r="H94" s="18" t="s">
        <v>174</v>
      </c>
      <c r="I94" s="18" t="s">
        <v>175</v>
      </c>
      <c r="J94" s="57">
        <v>5648</v>
      </c>
      <c r="K94" s="57">
        <v>82260</v>
      </c>
    </row>
    <row r="95" spans="1:11" s="12" customFormat="1" ht="73.5">
      <c r="A95" s="18">
        <v>2</v>
      </c>
      <c r="B95" s="19" t="s">
        <v>105</v>
      </c>
      <c r="C95" s="26" t="s">
        <v>214</v>
      </c>
      <c r="D95" s="21" t="s">
        <v>185</v>
      </c>
      <c r="E95" s="55">
        <v>65.31</v>
      </c>
      <c r="F95" s="23" t="s">
        <v>154</v>
      </c>
      <c r="G95" s="24" t="s">
        <v>102</v>
      </c>
      <c r="H95" s="18" t="s">
        <v>174</v>
      </c>
      <c r="I95" s="18" t="s">
        <v>175</v>
      </c>
      <c r="J95" s="57">
        <v>11756</v>
      </c>
      <c r="K95" s="57">
        <v>171204</v>
      </c>
    </row>
    <row r="96" spans="1:11" s="12" customFormat="1" ht="73.5">
      <c r="A96" s="18">
        <v>3</v>
      </c>
      <c r="B96" s="19" t="s">
        <v>105</v>
      </c>
      <c r="C96" s="26" t="s">
        <v>215</v>
      </c>
      <c r="D96" s="21" t="s">
        <v>185</v>
      </c>
      <c r="E96" s="55">
        <v>55.31</v>
      </c>
      <c r="F96" s="23" t="s">
        <v>154</v>
      </c>
      <c r="G96" s="24" t="s">
        <v>102</v>
      </c>
      <c r="H96" s="18" t="s">
        <v>174</v>
      </c>
      <c r="I96" s="18" t="s">
        <v>175</v>
      </c>
      <c r="J96" s="57">
        <v>9956</v>
      </c>
      <c r="K96" s="57">
        <v>144990</v>
      </c>
    </row>
    <row r="97" spans="1:11" s="12" customFormat="1" ht="12.75">
      <c r="A97" s="53" t="s">
        <v>216</v>
      </c>
      <c r="B97" s="54"/>
      <c r="C97" s="54"/>
      <c r="D97" s="54"/>
      <c r="E97" s="54"/>
      <c r="F97" s="54"/>
      <c r="G97" s="54"/>
      <c r="H97" s="54"/>
      <c r="I97" s="54"/>
      <c r="J97" s="54"/>
      <c r="K97" s="68"/>
    </row>
    <row r="98" spans="1:11" s="12" customFormat="1" ht="12.75">
      <c r="A98" s="17" t="s">
        <v>5</v>
      </c>
      <c r="B98" s="17" t="s">
        <v>88</v>
      </c>
      <c r="C98" s="17" t="s">
        <v>89</v>
      </c>
      <c r="D98" s="17" t="s">
        <v>90</v>
      </c>
      <c r="E98" s="17" t="s">
        <v>91</v>
      </c>
      <c r="F98" s="17" t="s">
        <v>92</v>
      </c>
      <c r="G98" s="17" t="s">
        <v>93</v>
      </c>
      <c r="H98" s="17" t="s">
        <v>94</v>
      </c>
      <c r="I98" s="17" t="s">
        <v>95</v>
      </c>
      <c r="J98" s="56" t="s">
        <v>96</v>
      </c>
      <c r="K98" s="56" t="s">
        <v>97</v>
      </c>
    </row>
    <row r="99" spans="1:11" s="12" customFormat="1" ht="73.5">
      <c r="A99" s="18">
        <v>1</v>
      </c>
      <c r="B99" s="19" t="s">
        <v>217</v>
      </c>
      <c r="C99" s="26" t="s">
        <v>218</v>
      </c>
      <c r="D99" s="21" t="s">
        <v>185</v>
      </c>
      <c r="E99" s="55">
        <v>9.88</v>
      </c>
      <c r="F99" s="23" t="s">
        <v>154</v>
      </c>
      <c r="G99" s="24" t="s">
        <v>102</v>
      </c>
      <c r="H99" s="18" t="s">
        <v>174</v>
      </c>
      <c r="I99" s="18" t="s">
        <v>175</v>
      </c>
      <c r="J99" s="57">
        <v>1779</v>
      </c>
      <c r="K99" s="57">
        <v>19980</v>
      </c>
    </row>
    <row r="100" spans="1:11" s="12" customFormat="1" ht="73.5">
      <c r="A100" s="18">
        <v>2</v>
      </c>
      <c r="B100" s="19" t="s">
        <v>217</v>
      </c>
      <c r="C100" s="26" t="s">
        <v>219</v>
      </c>
      <c r="D100" s="21" t="s">
        <v>185</v>
      </c>
      <c r="E100" s="55">
        <v>19.77</v>
      </c>
      <c r="F100" s="23" t="s">
        <v>154</v>
      </c>
      <c r="G100" s="24" t="s">
        <v>102</v>
      </c>
      <c r="H100" s="18" t="s">
        <v>174</v>
      </c>
      <c r="I100" s="18" t="s">
        <v>175</v>
      </c>
      <c r="J100" s="57">
        <v>3558</v>
      </c>
      <c r="K100" s="57">
        <v>39962</v>
      </c>
    </row>
    <row r="101" spans="1:11" s="12" customFormat="1" ht="73.5">
      <c r="A101" s="18">
        <v>3</v>
      </c>
      <c r="B101" s="19" t="s">
        <v>217</v>
      </c>
      <c r="C101" s="26" t="s">
        <v>220</v>
      </c>
      <c r="D101" s="21" t="s">
        <v>185</v>
      </c>
      <c r="E101" s="55">
        <v>28.84</v>
      </c>
      <c r="F101" s="23" t="s">
        <v>154</v>
      </c>
      <c r="G101" s="24" t="s">
        <v>102</v>
      </c>
      <c r="H101" s="18" t="s">
        <v>174</v>
      </c>
      <c r="I101" s="18" t="s">
        <v>175</v>
      </c>
      <c r="J101" s="57">
        <v>5191</v>
      </c>
      <c r="K101" s="57">
        <v>58305</v>
      </c>
    </row>
    <row r="102" spans="1:11" s="12" customFormat="1" ht="73.5">
      <c r="A102" s="18">
        <v>4</v>
      </c>
      <c r="B102" s="19" t="s">
        <v>217</v>
      </c>
      <c r="C102" s="26" t="s">
        <v>221</v>
      </c>
      <c r="D102" s="21" t="s">
        <v>185</v>
      </c>
      <c r="E102" s="55">
        <v>14.42</v>
      </c>
      <c r="F102" s="23" t="s">
        <v>154</v>
      </c>
      <c r="G102" s="24" t="s">
        <v>102</v>
      </c>
      <c r="H102" s="18" t="s">
        <v>174</v>
      </c>
      <c r="I102" s="18" t="s">
        <v>175</v>
      </c>
      <c r="J102" s="57">
        <v>2596</v>
      </c>
      <c r="K102" s="57">
        <v>29152</v>
      </c>
    </row>
    <row r="103" spans="1:11" s="12" customFormat="1" ht="73.5">
      <c r="A103" s="18">
        <v>5</v>
      </c>
      <c r="B103" s="19" t="s">
        <v>217</v>
      </c>
      <c r="C103" s="26" t="s">
        <v>222</v>
      </c>
      <c r="D103" s="21" t="s">
        <v>185</v>
      </c>
      <c r="E103" s="55">
        <v>34.27</v>
      </c>
      <c r="F103" s="23" t="s">
        <v>154</v>
      </c>
      <c r="G103" s="24" t="s">
        <v>102</v>
      </c>
      <c r="H103" s="18" t="s">
        <v>174</v>
      </c>
      <c r="I103" s="18" t="s">
        <v>175</v>
      </c>
      <c r="J103" s="57">
        <v>6169</v>
      </c>
      <c r="K103" s="57">
        <v>69282</v>
      </c>
    </row>
    <row r="104" spans="1:11" s="12" customFormat="1" ht="73.5">
      <c r="A104" s="18">
        <v>6</v>
      </c>
      <c r="B104" s="19" t="s">
        <v>217</v>
      </c>
      <c r="C104" s="26" t="s">
        <v>223</v>
      </c>
      <c r="D104" s="21" t="s">
        <v>185</v>
      </c>
      <c r="E104" s="55">
        <v>19.85</v>
      </c>
      <c r="F104" s="23" t="s">
        <v>154</v>
      </c>
      <c r="G104" s="24" t="s">
        <v>102</v>
      </c>
      <c r="H104" s="18" t="s">
        <v>174</v>
      </c>
      <c r="I104" s="18" t="s">
        <v>175</v>
      </c>
      <c r="J104" s="57">
        <v>3573</v>
      </c>
      <c r="K104" s="57">
        <v>40130</v>
      </c>
    </row>
    <row r="105" spans="1:11" s="12" customFormat="1" ht="73.5">
      <c r="A105" s="18">
        <v>7</v>
      </c>
      <c r="B105" s="19" t="s">
        <v>217</v>
      </c>
      <c r="C105" s="26" t="s">
        <v>224</v>
      </c>
      <c r="D105" s="21" t="s">
        <v>185</v>
      </c>
      <c r="E105" s="55">
        <v>14.42</v>
      </c>
      <c r="F105" s="23" t="s">
        <v>154</v>
      </c>
      <c r="G105" s="24" t="s">
        <v>102</v>
      </c>
      <c r="H105" s="18" t="s">
        <v>174</v>
      </c>
      <c r="I105" s="18" t="s">
        <v>175</v>
      </c>
      <c r="J105" s="57">
        <v>2596</v>
      </c>
      <c r="K105" s="57">
        <v>29152</v>
      </c>
    </row>
    <row r="106" spans="1:11" s="12" customFormat="1" ht="73.5">
      <c r="A106" s="18">
        <v>8</v>
      </c>
      <c r="B106" s="19" t="s">
        <v>217</v>
      </c>
      <c r="C106" s="26" t="s">
        <v>225</v>
      </c>
      <c r="D106" s="21" t="s">
        <v>185</v>
      </c>
      <c r="E106" s="55">
        <v>14.42</v>
      </c>
      <c r="F106" s="23" t="s">
        <v>154</v>
      </c>
      <c r="G106" s="24" t="s">
        <v>102</v>
      </c>
      <c r="H106" s="18" t="s">
        <v>174</v>
      </c>
      <c r="I106" s="18" t="s">
        <v>175</v>
      </c>
      <c r="J106" s="57">
        <v>2596</v>
      </c>
      <c r="K106" s="57">
        <v>29152</v>
      </c>
    </row>
    <row r="107" spans="1:11" s="12" customFormat="1" ht="12.75">
      <c r="A107" s="70" t="s">
        <v>226</v>
      </c>
      <c r="B107" s="71"/>
      <c r="C107" s="72"/>
      <c r="D107" s="73"/>
      <c r="E107" s="74"/>
      <c r="F107" s="75"/>
      <c r="G107" s="76"/>
      <c r="H107" s="70"/>
      <c r="I107" s="70"/>
      <c r="J107" s="77"/>
      <c r="K107" s="77"/>
    </row>
    <row r="108" spans="1:11" s="12" customFormat="1" ht="12.75">
      <c r="A108" s="70" t="s">
        <v>227</v>
      </c>
      <c r="B108" s="71"/>
      <c r="C108" s="72"/>
      <c r="D108" s="73"/>
      <c r="E108" s="74"/>
      <c r="F108" s="75"/>
      <c r="G108" s="76"/>
      <c r="H108" s="70"/>
      <c r="I108" s="70"/>
      <c r="J108" s="77"/>
      <c r="K108" s="77"/>
    </row>
    <row r="109" spans="1:11" s="12" customFormat="1" ht="24.75" customHeight="1">
      <c r="A109" s="70" t="s">
        <v>228</v>
      </c>
      <c r="B109" s="71"/>
      <c r="C109" s="72"/>
      <c r="D109" s="73"/>
      <c r="E109" s="74"/>
      <c r="F109" s="75"/>
      <c r="G109" s="76"/>
      <c r="H109" s="70"/>
      <c r="I109" s="70"/>
      <c r="J109" s="77"/>
      <c r="K109" s="77"/>
    </row>
    <row r="110" spans="1:11" s="12" customFormat="1" ht="12.75">
      <c r="A110" s="70" t="s">
        <v>229</v>
      </c>
      <c r="B110" s="71"/>
      <c r="C110" s="72"/>
      <c r="D110" s="73"/>
      <c r="E110" s="74"/>
      <c r="F110" s="75"/>
      <c r="G110" s="76"/>
      <c r="H110" s="70"/>
      <c r="I110" s="70"/>
      <c r="J110" s="77"/>
      <c r="K110" s="77"/>
    </row>
    <row r="111" spans="1:11" ht="15.75" customHeight="1">
      <c r="A111" s="70" t="s">
        <v>230</v>
      </c>
      <c r="B111" s="71"/>
      <c r="C111" s="72"/>
      <c r="D111" s="73"/>
      <c r="E111" s="74"/>
      <c r="F111" s="75"/>
      <c r="G111" s="76"/>
      <c r="H111" s="70"/>
      <c r="I111" s="70"/>
      <c r="J111" s="77"/>
      <c r="K111" s="77"/>
    </row>
    <row r="112" spans="9:11" ht="15.75" customHeight="1">
      <c r="I112" s="78" t="s">
        <v>231</v>
      </c>
      <c r="J112" s="79"/>
      <c r="K112" s="79"/>
    </row>
    <row r="113" spans="9:11" ht="15.75" customHeight="1">
      <c r="I113" s="80">
        <v>45314</v>
      </c>
      <c r="J113" s="79"/>
      <c r="K113" s="79"/>
    </row>
  </sheetData>
  <sheetProtection/>
  <mergeCells count="25">
    <mergeCell ref="A1:K1"/>
    <mergeCell ref="A2:K2"/>
    <mergeCell ref="A6:K6"/>
    <mergeCell ref="A13:K13"/>
    <mergeCell ref="A18:K18"/>
    <mergeCell ref="A21:K21"/>
    <mergeCell ref="A26:K26"/>
    <mergeCell ref="A29:K29"/>
    <mergeCell ref="A32:K32"/>
    <mergeCell ref="A35:K35"/>
    <mergeCell ref="A39:K39"/>
    <mergeCell ref="A42:K42"/>
    <mergeCell ref="A48:K48"/>
    <mergeCell ref="A53:K53"/>
    <mergeCell ref="A63:K63"/>
    <mergeCell ref="A78:K78"/>
    <mergeCell ref="A92:K92"/>
    <mergeCell ref="A97:K97"/>
    <mergeCell ref="A107:K107"/>
    <mergeCell ref="A108:K108"/>
    <mergeCell ref="A109:K109"/>
    <mergeCell ref="A110:K110"/>
    <mergeCell ref="A111:K111"/>
    <mergeCell ref="I112:K112"/>
    <mergeCell ref="I113:K113"/>
  </mergeCells>
  <printOptions horizontalCentered="1"/>
  <pageMargins left="0.3937007874015748" right="0.3937007874015748" top="0.4724409448818898" bottom="0.4724409448818898" header="0" footer="0"/>
  <pageSetup fitToHeight="0" horizontalDpi="600" verticalDpi="600" orientation="landscape" paperSize="9" scale="9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232</v>
      </c>
    </row>
    <row r="2" ht="13.5">
      <c r="A2" s="2" t="s">
        <v>233</v>
      </c>
    </row>
    <row r="3" spans="1:3" ht="13.5">
      <c r="A3" s="3" t="s">
        <v>234</v>
      </c>
      <c r="C3" s="4" t="s">
        <v>235</v>
      </c>
    </row>
    <row r="4" ht="12.75">
      <c r="A4" s="3">
        <v>3</v>
      </c>
    </row>
    <row r="6" ht="13.5"/>
    <row r="7" ht="12.75">
      <c r="A7" s="5" t="s">
        <v>236</v>
      </c>
    </row>
    <row r="8" ht="12.75">
      <c r="A8" s="6" t="s">
        <v>237</v>
      </c>
    </row>
    <row r="9" ht="12.75">
      <c r="A9" s="7" t="s">
        <v>238</v>
      </c>
    </row>
    <row r="10" ht="12.75">
      <c r="A10" s="6" t="s">
        <v>239</v>
      </c>
    </row>
    <row r="11" ht="13.5">
      <c r="A11" s="8" t="s">
        <v>240</v>
      </c>
    </row>
    <row r="13" ht="13.5"/>
    <row r="14" ht="13.5">
      <c r="A14" s="4" t="s">
        <v>241</v>
      </c>
    </row>
    <row r="16" ht="13.5"/>
    <row r="17" ht="13.5">
      <c r="C17" s="4" t="s">
        <v>242</v>
      </c>
    </row>
    <row r="20" ht="12.75">
      <c r="A20" s="9" t="s">
        <v>243</v>
      </c>
    </row>
    <row r="26" ht="13.5">
      <c r="C26" s="10" t="s">
        <v>244</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Administrator</cp:lastModifiedBy>
  <cp:lastPrinted>2021-03-10T05:04:01Z</cp:lastPrinted>
  <dcterms:created xsi:type="dcterms:W3CDTF">1999-04-07T08:44:02Z</dcterms:created>
  <dcterms:modified xsi:type="dcterms:W3CDTF">2024-01-24T06:59:50Z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